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dryashovMP\Documents\Сайт\"/>
    </mc:Choice>
  </mc:AlternateContent>
  <bookViews>
    <workbookView xWindow="0" yWindow="0" windowWidth="21570" windowHeight="8145"/>
  </bookViews>
  <sheets>
    <sheet name="Прайс-лист (деревья,кустарники)" sheetId="9" r:id="rId1"/>
    <sheet name="Прайс-лист (крупномер)" sheetId="11" r:id="rId2"/>
    <sheet name="Прайс-лист (ели)" sheetId="10" r:id="rId3"/>
    <sheet name="Прайс-лист (рассада)" sheetId="12" state="hidden" r:id="rId4"/>
  </sheets>
  <definedNames>
    <definedName name="_xlnm.Print_Titles" localSheetId="0">'Прайс-лист (деревья,кустарники)'!$15:$17</definedName>
    <definedName name="_xlnm.Print_Titles" localSheetId="2">'Прайс-лист (ели)'!#REF!</definedName>
    <definedName name="_xlnm.Print_Titles" localSheetId="1">'Прайс-лист (крупномер)'!#REF!</definedName>
    <definedName name="_xlnm.Print_Titles" localSheetId="3">'Прайс-лист (рассада)'!$18:$18</definedName>
    <definedName name="_xlnm.Print_Area" localSheetId="0">'Прайс-лист (деревья,кустарники)'!$A$5:$H$121</definedName>
  </definedNames>
  <calcPr calcId="152511"/>
</workbook>
</file>

<file path=xl/calcChain.xml><?xml version="1.0" encoding="utf-8"?>
<calcChain xmlns="http://schemas.openxmlformats.org/spreadsheetml/2006/main">
  <c r="D21" i="11" l="1"/>
  <c r="E21" i="11" s="1"/>
  <c r="G100" i="9"/>
  <c r="H100" i="9" s="1"/>
  <c r="D100" i="9"/>
  <c r="E100" i="9" s="1"/>
  <c r="D62" i="9"/>
  <c r="E62" i="9" s="1"/>
  <c r="D61" i="9"/>
  <c r="E61" i="9" s="1"/>
  <c r="D118" i="9" l="1"/>
  <c r="E118" i="9" s="1"/>
  <c r="G118" i="9"/>
  <c r="H118" i="9" s="1"/>
  <c r="D119" i="9"/>
  <c r="E119" i="9" s="1"/>
  <c r="C23" i="9" l="1"/>
  <c r="D63" i="11" l="1"/>
  <c r="E63" i="11" s="1"/>
  <c r="D50" i="11"/>
  <c r="E50" i="11" s="1"/>
  <c r="D44" i="11"/>
  <c r="E44" i="11" s="1"/>
  <c r="D21" i="10" l="1"/>
  <c r="E21" i="10" s="1"/>
  <c r="D22" i="10"/>
  <c r="E22" i="10" s="1"/>
  <c r="D23" i="10"/>
  <c r="E23" i="10" s="1"/>
  <c r="D24" i="10"/>
  <c r="E24" i="10" s="1"/>
  <c r="D25" i="10"/>
  <c r="E25" i="10" s="1"/>
  <c r="D36" i="11" l="1"/>
  <c r="E36" i="11" s="1"/>
  <c r="D35" i="11"/>
  <c r="E35" i="11" s="1"/>
  <c r="D29" i="11"/>
  <c r="E29" i="11" s="1"/>
  <c r="D27" i="11"/>
  <c r="E27" i="11" s="1"/>
  <c r="D23" i="11"/>
  <c r="E23" i="11" s="1"/>
  <c r="D20" i="11"/>
  <c r="E20" i="11" s="1"/>
  <c r="D42" i="11" l="1"/>
  <c r="E42" i="11" s="1"/>
  <c r="D107" i="9" l="1"/>
  <c r="E107" i="9" s="1"/>
  <c r="D79" i="9" l="1"/>
  <c r="E79" i="9" s="1"/>
  <c r="D45" i="11" l="1"/>
  <c r="E45" i="11" s="1"/>
  <c r="D34" i="11" l="1"/>
  <c r="E34" i="11" s="1"/>
  <c r="D32" i="11"/>
  <c r="E32" i="11" s="1"/>
  <c r="D31" i="11"/>
  <c r="E31" i="11" s="1"/>
  <c r="D26" i="11"/>
  <c r="E26" i="11" s="1"/>
  <c r="D45" i="9" l="1"/>
  <c r="E45" i="9" s="1"/>
  <c r="D40" i="9"/>
  <c r="E40" i="9" s="1"/>
  <c r="D38" i="9"/>
  <c r="E38" i="9" s="1"/>
  <c r="D35" i="9"/>
  <c r="E35" i="9" s="1"/>
  <c r="G116" i="9" l="1"/>
  <c r="H116" i="9" s="1"/>
  <c r="G117" i="9"/>
  <c r="H117" i="9" s="1"/>
  <c r="D116" i="9"/>
  <c r="E116" i="9" s="1"/>
  <c r="D117" i="9"/>
  <c r="E117" i="9" s="1"/>
  <c r="D18" i="12" l="1"/>
  <c r="E18" i="12" s="1"/>
  <c r="D19" i="12"/>
  <c r="E19" i="12" s="1"/>
  <c r="D20" i="12"/>
  <c r="E20" i="12" s="1"/>
  <c r="D21" i="12"/>
  <c r="E21" i="12" s="1"/>
  <c r="D22" i="12"/>
  <c r="E22" i="12" s="1"/>
  <c r="D27" i="12"/>
  <c r="E27" i="12" s="1"/>
  <c r="D26" i="12"/>
  <c r="E26" i="12" s="1"/>
  <c r="D25" i="12"/>
  <c r="D23" i="12"/>
  <c r="E23" i="12" s="1"/>
  <c r="D24" i="12" l="1"/>
  <c r="E24" i="12" s="1"/>
  <c r="E25" i="12"/>
  <c r="D28" i="12"/>
  <c r="E28" i="12" s="1"/>
  <c r="D29" i="12"/>
  <c r="E29" i="12" s="1"/>
  <c r="D56" i="9"/>
  <c r="E56" i="9" s="1"/>
  <c r="D64" i="11"/>
  <c r="E64" i="11" s="1"/>
  <c r="D61" i="11"/>
  <c r="E61" i="11" s="1"/>
  <c r="D58" i="11"/>
  <c r="E58" i="11" s="1"/>
  <c r="D57" i="11"/>
  <c r="D56" i="11"/>
  <c r="E56" i="11" s="1"/>
  <c r="D54" i="11"/>
  <c r="E54" i="11" s="1"/>
  <c r="D49" i="11"/>
  <c r="E49" i="11" s="1"/>
  <c r="D48" i="11"/>
  <c r="E48" i="11" s="1"/>
  <c r="D47" i="11"/>
  <c r="D46" i="11"/>
  <c r="E46" i="11" s="1"/>
  <c r="D41" i="11"/>
  <c r="D40" i="11"/>
  <c r="D33" i="11"/>
  <c r="D30" i="11"/>
  <c r="D25" i="11"/>
  <c r="E25" i="11" s="1"/>
  <c r="D24" i="11"/>
  <c r="D22" i="11"/>
  <c r="E22" i="11" s="1"/>
  <c r="D38" i="11"/>
  <c r="E38" i="11" s="1"/>
  <c r="D53" i="11"/>
  <c r="E53" i="11" s="1"/>
  <c r="D59" i="11"/>
  <c r="E59" i="11" s="1"/>
  <c r="D43" i="11"/>
  <c r="E43" i="11" s="1"/>
  <c r="D51" i="11"/>
  <c r="E51" i="11" s="1"/>
  <c r="D39" i="11"/>
  <c r="E39" i="11" s="1"/>
  <c r="D60" i="11"/>
  <c r="E60" i="11" s="1"/>
  <c r="D62" i="11"/>
  <c r="E62" i="11" s="1"/>
  <c r="D19" i="10"/>
  <c r="G114" i="9"/>
  <c r="G113" i="9"/>
  <c r="H113" i="9" s="1"/>
  <c r="G112" i="9"/>
  <c r="H112" i="9" s="1"/>
  <c r="G111" i="9"/>
  <c r="H111" i="9" s="1"/>
  <c r="G110" i="9"/>
  <c r="H110" i="9" s="1"/>
  <c r="G109" i="9"/>
  <c r="G108" i="9"/>
  <c r="H108" i="9" s="1"/>
  <c r="G104" i="9"/>
  <c r="G103" i="9"/>
  <c r="H103" i="9" s="1"/>
  <c r="G102" i="9"/>
  <c r="G101" i="9"/>
  <c r="H101" i="9" s="1"/>
  <c r="G99" i="9"/>
  <c r="H99" i="9" s="1"/>
  <c r="G98" i="9"/>
  <c r="H98" i="9" s="1"/>
  <c r="G97" i="9"/>
  <c r="G96" i="9"/>
  <c r="G95" i="9"/>
  <c r="H95" i="9" s="1"/>
  <c r="G94" i="9"/>
  <c r="G93" i="9"/>
  <c r="G92" i="9"/>
  <c r="H92" i="9" s="1"/>
  <c r="G91" i="9"/>
  <c r="G90" i="9"/>
  <c r="H90" i="9" s="1"/>
  <c r="G89" i="9"/>
  <c r="H89" i="9" s="1"/>
  <c r="G88" i="9"/>
  <c r="G87" i="9"/>
  <c r="G86" i="9"/>
  <c r="H86" i="9" s="1"/>
  <c r="G84" i="9"/>
  <c r="D115" i="9"/>
  <c r="E115" i="9" s="1"/>
  <c r="D114" i="9"/>
  <c r="E114" i="9" s="1"/>
  <c r="D113" i="9"/>
  <c r="E113" i="9" s="1"/>
  <c r="D111" i="9"/>
  <c r="D108" i="9"/>
  <c r="E108" i="9" s="1"/>
  <c r="D106" i="9"/>
  <c r="E106" i="9" s="1"/>
  <c r="D104" i="9"/>
  <c r="D103" i="9"/>
  <c r="E103" i="9" s="1"/>
  <c r="D101" i="9"/>
  <c r="E101" i="9" s="1"/>
  <c r="D98" i="9"/>
  <c r="D97" i="9"/>
  <c r="E97" i="9" s="1"/>
  <c r="D96" i="9"/>
  <c r="E96" i="9" s="1"/>
  <c r="D94" i="9"/>
  <c r="D93" i="9"/>
  <c r="E93" i="9" s="1"/>
  <c r="D92" i="9"/>
  <c r="D91" i="9"/>
  <c r="E91" i="9" s="1"/>
  <c r="D88" i="9"/>
  <c r="E88" i="9" s="1"/>
  <c r="D87" i="9"/>
  <c r="D85" i="9"/>
  <c r="E85" i="9" s="1"/>
  <c r="G82" i="9"/>
  <c r="G80" i="9"/>
  <c r="H80" i="9" s="1"/>
  <c r="G76" i="9"/>
  <c r="H76" i="9" s="1"/>
  <c r="G74" i="9"/>
  <c r="G73" i="9"/>
  <c r="G71" i="9"/>
  <c r="H71" i="9" s="1"/>
  <c r="G68" i="9"/>
  <c r="G67" i="9"/>
  <c r="G66" i="9"/>
  <c r="G65" i="9"/>
  <c r="H65" i="9" s="1"/>
  <c r="D80" i="9"/>
  <c r="D77" i="9"/>
  <c r="D74" i="9"/>
  <c r="E74" i="9" s="1"/>
  <c r="D73" i="9"/>
  <c r="D70" i="9"/>
  <c r="E70" i="9" s="1"/>
  <c r="D69" i="9"/>
  <c r="D67" i="9"/>
  <c r="D64" i="9"/>
  <c r="E64" i="9" s="1"/>
  <c r="D60" i="9"/>
  <c r="E60" i="9" s="1"/>
  <c r="D58" i="9"/>
  <c r="D57" i="9"/>
  <c r="E57" i="9" s="1"/>
  <c r="D55" i="9"/>
  <c r="E55" i="9" s="1"/>
  <c r="D51" i="9"/>
  <c r="D50" i="9"/>
  <c r="E50" i="9" s="1"/>
  <c r="D47" i="9"/>
  <c r="E47" i="9" s="1"/>
  <c r="D46" i="9"/>
  <c r="E46" i="9" s="1"/>
  <c r="D44" i="9"/>
  <c r="E44" i="9" s="1"/>
  <c r="C43" i="9"/>
  <c r="D43" i="9" s="1"/>
  <c r="E43" i="9" s="1"/>
  <c r="D42" i="9"/>
  <c r="D41" i="9"/>
  <c r="D39" i="9"/>
  <c r="D37" i="9"/>
  <c r="E37" i="9" s="1"/>
  <c r="D34" i="9"/>
  <c r="D33" i="9"/>
  <c r="E33" i="9" s="1"/>
  <c r="D32" i="9"/>
  <c r="E32" i="9" s="1"/>
  <c r="D31" i="9"/>
  <c r="E31" i="9" s="1"/>
  <c r="C28" i="9"/>
  <c r="C27" i="9"/>
  <c r="D27" i="9" s="1"/>
  <c r="E27" i="9" s="1"/>
  <c r="D26" i="9"/>
  <c r="E26" i="9" s="1"/>
  <c r="C25" i="9"/>
  <c r="D25" i="9" s="1"/>
  <c r="D24" i="9"/>
  <c r="D23" i="9"/>
  <c r="D22" i="9"/>
  <c r="E22" i="9" s="1"/>
  <c r="D21" i="9"/>
  <c r="D19" i="9"/>
  <c r="E19" i="9" s="1"/>
  <c r="D20" i="9"/>
  <c r="E20" i="9" s="1"/>
  <c r="D48" i="9"/>
  <c r="E48" i="9" s="1"/>
  <c r="E41" i="11" l="1"/>
  <c r="E30" i="11"/>
  <c r="D28" i="11"/>
  <c r="E28" i="11" s="1"/>
  <c r="D110" i="9"/>
  <c r="E110" i="9" s="1"/>
  <c r="H97" i="9"/>
  <c r="E87" i="9"/>
  <c r="E19" i="10"/>
  <c r="E73" i="9"/>
  <c r="E67" i="9"/>
  <c r="E21" i="9"/>
  <c r="H73" i="9"/>
  <c r="E58" i="9"/>
  <c r="E23" i="9"/>
  <c r="E80" i="9"/>
  <c r="E39" i="9"/>
  <c r="E104" i="9"/>
  <c r="E92" i="9"/>
  <c r="E77" i="9"/>
  <c r="E69" i="9"/>
  <c r="H68" i="9"/>
  <c r="H66" i="9"/>
  <c r="E51" i="9"/>
  <c r="H67" i="9"/>
  <c r="H114" i="9"/>
  <c r="H88" i="9"/>
  <c r="H109" i="9"/>
  <c r="H82" i="9"/>
  <c r="H74" i="9"/>
  <c r="H94" i="9"/>
  <c r="D52" i="9"/>
  <c r="E52" i="9" s="1"/>
  <c r="E24" i="9"/>
  <c r="D29" i="9"/>
  <c r="E29" i="9" s="1"/>
  <c r="E42" i="9"/>
  <c r="E41" i="9"/>
  <c r="E34" i="9"/>
  <c r="D65" i="9"/>
  <c r="E65" i="9" s="1"/>
  <c r="D71" i="9"/>
  <c r="E71" i="9" s="1"/>
  <c r="D81" i="9"/>
  <c r="E81" i="9" s="1"/>
  <c r="G69" i="9"/>
  <c r="H69" i="9" s="1"/>
  <c r="G81" i="9"/>
  <c r="H81" i="9" s="1"/>
  <c r="D30" i="9"/>
  <c r="E30" i="9" s="1"/>
  <c r="D75" i="9"/>
  <c r="E75" i="9" s="1"/>
  <c r="D82" i="9"/>
  <c r="E82" i="9" s="1"/>
  <c r="G72" i="9"/>
  <c r="H72" i="9" s="1"/>
  <c r="D86" i="9"/>
  <c r="E86" i="9" s="1"/>
  <c r="D89" i="9"/>
  <c r="E89" i="9" s="1"/>
  <c r="D28" i="9"/>
  <c r="E28" i="9" s="1"/>
  <c r="D53" i="9"/>
  <c r="E53" i="9" s="1"/>
  <c r="D54" i="9"/>
  <c r="E54" i="9" s="1"/>
  <c r="D59" i="9"/>
  <c r="E59" i="9" s="1"/>
  <c r="D66" i="9"/>
  <c r="E66" i="9" s="1"/>
  <c r="D68" i="9"/>
  <c r="E68" i="9" s="1"/>
  <c r="D72" i="9"/>
  <c r="E72" i="9" s="1"/>
  <c r="D76" i="9"/>
  <c r="E76" i="9" s="1"/>
  <c r="D78" i="9"/>
  <c r="E78" i="9" s="1"/>
  <c r="G64" i="9"/>
  <c r="H64" i="9" s="1"/>
  <c r="G70" i="9"/>
  <c r="H70" i="9" s="1"/>
  <c r="G75" i="9"/>
  <c r="H75" i="9" s="1"/>
  <c r="G78" i="9"/>
  <c r="H78" i="9" s="1"/>
  <c r="D84" i="9"/>
  <c r="E84" i="9" s="1"/>
  <c r="D90" i="9"/>
  <c r="E90" i="9" s="1"/>
  <c r="E94" i="9"/>
  <c r="D95" i="9"/>
  <c r="E95" i="9" s="1"/>
  <c r="E98" i="9"/>
  <c r="D99" i="9"/>
  <c r="E99" i="9" s="1"/>
  <c r="D102" i="9"/>
  <c r="E102" i="9" s="1"/>
  <c r="D105" i="9"/>
  <c r="E105" i="9" s="1"/>
  <c r="D109" i="9"/>
  <c r="E109" i="9" s="1"/>
  <c r="E111" i="9"/>
  <c r="D112" i="9"/>
  <c r="E112" i="9" s="1"/>
  <c r="H84" i="9"/>
  <c r="G85" i="9"/>
  <c r="H85" i="9" s="1"/>
  <c r="H87" i="9"/>
  <c r="H91" i="9"/>
  <c r="H93" i="9"/>
  <c r="H96" i="9"/>
  <c r="H102" i="9"/>
  <c r="H104" i="9"/>
  <c r="D55" i="11"/>
  <c r="E55" i="11" s="1"/>
  <c r="D52" i="11"/>
  <c r="E52" i="11" s="1"/>
  <c r="E33" i="11"/>
  <c r="E24" i="11"/>
  <c r="E57" i="11"/>
  <c r="E40" i="11"/>
  <c r="E47" i="11"/>
  <c r="D20" i="10"/>
  <c r="E20" i="10" s="1"/>
</calcChain>
</file>

<file path=xl/sharedStrings.xml><?xml version="1.0" encoding="utf-8"?>
<sst xmlns="http://schemas.openxmlformats.org/spreadsheetml/2006/main" count="523" uniqueCount="180">
  <si>
    <t xml:space="preserve">Утверждаю               </t>
  </si>
  <si>
    <t>Директор МП г.о. Самара "Спецремстройзеленхоз"</t>
  </si>
  <si>
    <t>Директор МП г. Самары "Спецремстройзеленхоз"</t>
  </si>
  <si>
    <t>___________________ П.М. Кудряшов</t>
  </si>
  <si>
    <t>"____" ______________ 2010 г.</t>
  </si>
  <si>
    <t>"____" ______________ 2009 г.</t>
  </si>
  <si>
    <t>Прайс-лист</t>
  </si>
  <si>
    <t>Наименование</t>
  </si>
  <si>
    <t>Высота, м</t>
  </si>
  <si>
    <t>Цена реализации без налогов</t>
  </si>
  <si>
    <t xml:space="preserve">САЖЕНЦЫ  ХВОЙНЫХ ДЕРЕВЬЕВ </t>
  </si>
  <si>
    <t>2,1-2,5</t>
  </si>
  <si>
    <t>Ель зеленая обыкновенная:</t>
  </si>
  <si>
    <t>до 1,0</t>
  </si>
  <si>
    <t>1,1-1,5</t>
  </si>
  <si>
    <t>Туя:</t>
  </si>
  <si>
    <t>Туя золотистая</t>
  </si>
  <si>
    <t>до 0,5</t>
  </si>
  <si>
    <t>Туя вересковидная</t>
  </si>
  <si>
    <t xml:space="preserve">Туя западная </t>
  </si>
  <si>
    <t>до 1,5</t>
  </si>
  <si>
    <t xml:space="preserve">Туя складчатая </t>
  </si>
  <si>
    <t>Можжевельник:</t>
  </si>
  <si>
    <t>Можжевельник пирамидальный</t>
  </si>
  <si>
    <t>1,5-2,5</t>
  </si>
  <si>
    <t xml:space="preserve">Сосна обыкновенная </t>
  </si>
  <si>
    <t>САЖЕНЦЫ  ЛИСТВЕННЫХ  ДЕРЕВЬЕВ</t>
  </si>
  <si>
    <t>Рябина обыкновенная</t>
  </si>
  <si>
    <t>1,5-2,2</t>
  </si>
  <si>
    <t>Ива плакучая</t>
  </si>
  <si>
    <t>САЖЕНЦЫ    КУСТАРНИКОВ</t>
  </si>
  <si>
    <t>Жасмин</t>
  </si>
  <si>
    <t>0,5-1,0</t>
  </si>
  <si>
    <t>Айва японская</t>
  </si>
  <si>
    <t>Дерен пестролистный</t>
  </si>
  <si>
    <t>Тамарикс</t>
  </si>
  <si>
    <t>Боярышник</t>
  </si>
  <si>
    <t>Барбарис зеленый</t>
  </si>
  <si>
    <t>Барбарис пурпурный</t>
  </si>
  <si>
    <t>Дерен красный</t>
  </si>
  <si>
    <t>0,3-0,5</t>
  </si>
  <si>
    <t>Роза ругоза</t>
  </si>
  <si>
    <t>Калина обыкновенная</t>
  </si>
  <si>
    <t>Снежноягодник</t>
  </si>
  <si>
    <t>Сирень обыкновенная</t>
  </si>
  <si>
    <t>Можжевельник казацкий</t>
  </si>
  <si>
    <t>Рябина черноплодная</t>
  </si>
  <si>
    <t>Бирючина</t>
  </si>
  <si>
    <t>Пузыреплодник</t>
  </si>
  <si>
    <t>Примечание: При отклонении посадочного материала от стандарта предоставляется скидка от 10% до 30%.</t>
  </si>
  <si>
    <t>Тополь пирамидальный</t>
  </si>
  <si>
    <t>Клен остролистный</t>
  </si>
  <si>
    <t>Боярышник штамбовый</t>
  </si>
  <si>
    <t>Лиственница</t>
  </si>
  <si>
    <t>Ель голубая</t>
  </si>
  <si>
    <t>Ель зеленая колючая</t>
  </si>
  <si>
    <t>Цена реализации с НДС</t>
  </si>
  <si>
    <t>1,5-2,0</t>
  </si>
  <si>
    <t>Сосна сибирская (кедр)</t>
  </si>
  <si>
    <t>Туя колоновидная</t>
  </si>
  <si>
    <t>Береза повислая</t>
  </si>
  <si>
    <t>Рябина рубиновая</t>
  </si>
  <si>
    <t>Ясень зеленый</t>
  </si>
  <si>
    <t>Каштан конский</t>
  </si>
  <si>
    <t>Липа крупнолистная</t>
  </si>
  <si>
    <t>Черемуха виргинская</t>
  </si>
  <si>
    <t>Тополь гибридный</t>
  </si>
  <si>
    <t>Бархат амурский</t>
  </si>
  <si>
    <t>Спирея иволистная</t>
  </si>
  <si>
    <t>Спирея рябинолистная</t>
  </si>
  <si>
    <t>Спирея Вангутта</t>
  </si>
  <si>
    <t>Магония подуболистная</t>
  </si>
  <si>
    <t>Кизильник блестящий</t>
  </si>
  <si>
    <t>Виноград девичий</t>
  </si>
  <si>
    <t>Можжевельник горизонтальный</t>
  </si>
  <si>
    <t>Бересклет европейский</t>
  </si>
  <si>
    <t>Лапчатка желтая</t>
  </si>
  <si>
    <t>Дуб обыкновенный</t>
  </si>
  <si>
    <t>1,6-2,0</t>
  </si>
  <si>
    <t>Тополь серебристый</t>
  </si>
  <si>
    <t>Ива пурпурная</t>
  </si>
  <si>
    <t>1,0-1,5</t>
  </si>
  <si>
    <t>0,5-1,2</t>
  </si>
  <si>
    <t>Спирея серая Грифштейн</t>
  </si>
  <si>
    <t>Ива нана</t>
  </si>
  <si>
    <t>Скумпия</t>
  </si>
  <si>
    <t>Розы сортовые</t>
  </si>
  <si>
    <t>Ива вавилонская</t>
  </si>
  <si>
    <t xml:space="preserve">Туя шаровидная </t>
  </si>
  <si>
    <t xml:space="preserve">Спирея японская (разная) </t>
  </si>
  <si>
    <t>Можжевельник скальный</t>
  </si>
  <si>
    <t>Ель сербская</t>
  </si>
  <si>
    <t>Дуб красный</t>
  </si>
  <si>
    <t>НДС (20%)</t>
  </si>
  <si>
    <t>ДЕРЕВЬЯ  ХВОЙНЫХ ПОРОД</t>
  </si>
  <si>
    <t>"______" _________________ 2013г.</t>
  </si>
  <si>
    <t>_______________________________ П.М. Кудряшов</t>
  </si>
  <si>
    <t xml:space="preserve">ДЕРЕВЬЯ  ХВОЙНЫХ ПОРОД </t>
  </si>
  <si>
    <t>ДЕРЕВЬЯ  ЛИСТВЕННЫХ  ПОРОД</t>
  </si>
  <si>
    <t xml:space="preserve">                    МП г.о. Самара «Спецремстройзеленхоз»</t>
  </si>
  <si>
    <t>г. Самара                                      ул. 22 Партсъезда, 191
тел. (846) 951-26-36
факс (846) 953-10-27
www.samzelenhoz.ru</t>
  </si>
  <si>
    <t>Реализация с питомника в пос. Алексеевка</t>
  </si>
  <si>
    <t>г. Самара                           ул. 22 Партсъезда, 191
тел. (846) 951-26-36
факс (846) 953-10-27
www.samzelenhoz.ru</t>
  </si>
  <si>
    <r>
      <rPr>
        <b/>
        <sz val="12"/>
        <rFont val="Times New Roman"/>
        <family val="1"/>
        <charset val="204"/>
      </rPr>
      <t>Сосна обыкновенная</t>
    </r>
    <r>
      <rPr>
        <sz val="12"/>
        <rFont val="Times New Roman"/>
        <family val="1"/>
        <charset val="204"/>
      </rPr>
      <t xml:space="preserve"> высотой 2,6-3,0 м</t>
    </r>
  </si>
  <si>
    <r>
      <rPr>
        <b/>
        <sz val="12"/>
        <rFont val="Times New Roman"/>
        <family val="1"/>
        <charset val="204"/>
      </rPr>
      <t>Ель зеленая обыкновенная</t>
    </r>
    <r>
      <rPr>
        <sz val="12"/>
        <rFont val="Times New Roman"/>
        <family val="1"/>
        <charset val="204"/>
      </rPr>
      <t xml:space="preserve"> высотой 2,6-3,0 м</t>
    </r>
  </si>
  <si>
    <r>
      <rPr>
        <b/>
        <sz val="12"/>
        <rFont val="Times New Roman"/>
        <family val="1"/>
        <charset val="204"/>
      </rPr>
      <t>Ель зеленая обыкновенная</t>
    </r>
    <r>
      <rPr>
        <sz val="12"/>
        <rFont val="Times New Roman"/>
        <family val="1"/>
        <charset val="204"/>
      </rPr>
      <t xml:space="preserve"> высотой 3,1-4,0 м</t>
    </r>
  </si>
  <si>
    <r>
      <rPr>
        <b/>
        <sz val="12"/>
        <rFont val="Times New Roman"/>
        <family val="1"/>
        <charset val="204"/>
      </rPr>
      <t>Липа</t>
    </r>
    <r>
      <rPr>
        <sz val="12"/>
        <rFont val="Times New Roman"/>
        <family val="1"/>
        <charset val="204"/>
      </rPr>
      <t xml:space="preserve"> высотой 2,6-3,0 м</t>
    </r>
  </si>
  <si>
    <r>
      <rPr>
        <b/>
        <sz val="12"/>
        <rFont val="Times New Roman"/>
        <family val="1"/>
        <charset val="204"/>
      </rPr>
      <t>Липа</t>
    </r>
    <r>
      <rPr>
        <sz val="12"/>
        <rFont val="Times New Roman"/>
        <family val="1"/>
        <charset val="204"/>
      </rPr>
      <t xml:space="preserve"> высотой 3,1-5,0 м</t>
    </r>
  </si>
  <si>
    <r>
      <rPr>
        <b/>
        <sz val="12"/>
        <rFont val="Times New Roman"/>
        <family val="1"/>
        <charset val="204"/>
      </rPr>
      <t>Береза повислая</t>
    </r>
    <r>
      <rPr>
        <sz val="12"/>
        <rFont val="Times New Roman"/>
        <family val="1"/>
        <charset val="204"/>
      </rPr>
      <t xml:space="preserve"> высотой 2,6-3,5 м</t>
    </r>
  </si>
  <si>
    <r>
      <rPr>
        <b/>
        <sz val="12"/>
        <rFont val="Times New Roman"/>
        <family val="1"/>
        <charset val="204"/>
      </rPr>
      <t>Береза повислая</t>
    </r>
    <r>
      <rPr>
        <sz val="12"/>
        <rFont val="Times New Roman"/>
        <family val="1"/>
        <charset val="204"/>
      </rPr>
      <t xml:space="preserve"> высотой 3,6-5,0 м</t>
    </r>
  </si>
  <si>
    <r>
      <rPr>
        <b/>
        <sz val="12"/>
        <rFont val="Times New Roman"/>
        <family val="1"/>
        <charset val="204"/>
      </rPr>
      <t>Черемуха</t>
    </r>
    <r>
      <rPr>
        <sz val="12"/>
        <rFont val="Times New Roman"/>
        <family val="1"/>
        <charset val="204"/>
      </rPr>
      <t xml:space="preserve"> высотой 2,6-3,0 м</t>
    </r>
  </si>
  <si>
    <t>МП г.о. Самара «Спецремстройзеленхоз»</t>
  </si>
  <si>
    <t xml:space="preserve">           </t>
  </si>
  <si>
    <t xml:space="preserve">на крупномерную древесно-кустарниковую продукцию с комом земли на </t>
  </si>
  <si>
    <t>Рассада канн в горшках Ø 13 см</t>
  </si>
  <si>
    <t>Рассада в горшках Ø 9 см</t>
  </si>
  <si>
    <t>Петуния в горшках Ø 9 см</t>
  </si>
  <si>
    <t>Рассада, пикированная в ящики</t>
  </si>
  <si>
    <t>Рассада, пикированная в парник (георгины, цинния)</t>
  </si>
  <si>
    <t>Рассада с посевом в грунт парника (тагетес разный)</t>
  </si>
  <si>
    <t>Рассада ковровая в ящиках</t>
  </si>
  <si>
    <t>Бегония в горшках Ø 9 см</t>
  </si>
  <si>
    <t>Герань в горшках Ø 10 см</t>
  </si>
  <si>
    <t>Сальвия в горшках Ø 10 см</t>
  </si>
  <si>
    <t>Рассада в кассетах</t>
  </si>
  <si>
    <t xml:space="preserve">с закрытой корневой системой      </t>
  </si>
  <si>
    <t>с открытой корневой системой</t>
  </si>
  <si>
    <t>Бузина</t>
  </si>
  <si>
    <t>Ива шаровидная</t>
  </si>
  <si>
    <t xml:space="preserve">до 1,0 </t>
  </si>
  <si>
    <r>
      <rPr>
        <b/>
        <sz val="12"/>
        <rFont val="Times New Roman"/>
        <family val="1"/>
        <charset val="204"/>
      </rPr>
      <t>Туя колоновидная</t>
    </r>
    <r>
      <rPr>
        <sz val="12"/>
        <rFont val="Times New Roman"/>
        <family val="1"/>
        <charset val="204"/>
      </rPr>
      <t xml:space="preserve"> высотой 2,5-3,0 м</t>
    </r>
  </si>
  <si>
    <r>
      <rPr>
        <b/>
        <sz val="12"/>
        <rFont val="Times New Roman"/>
        <family val="1"/>
        <charset val="204"/>
      </rPr>
      <t>Туя колоновидная</t>
    </r>
    <r>
      <rPr>
        <sz val="12"/>
        <rFont val="Times New Roman"/>
        <family val="1"/>
        <charset val="204"/>
      </rPr>
      <t xml:space="preserve"> высотой 3,1-3,5 м</t>
    </r>
  </si>
  <si>
    <r>
      <rPr>
        <b/>
        <sz val="12"/>
        <rFont val="Times New Roman"/>
        <family val="1"/>
        <charset val="204"/>
      </rPr>
      <t>Туя колоновидная</t>
    </r>
    <r>
      <rPr>
        <sz val="12"/>
        <rFont val="Times New Roman"/>
        <family val="1"/>
        <charset val="204"/>
      </rPr>
      <t xml:space="preserve"> высотой 3,6-5,0 м</t>
    </r>
  </si>
  <si>
    <r>
      <rPr>
        <b/>
        <sz val="12"/>
        <rFont val="Times New Roman"/>
        <family val="1"/>
        <charset val="204"/>
      </rPr>
      <t>Лиственница</t>
    </r>
    <r>
      <rPr>
        <sz val="12"/>
        <rFont val="Times New Roman"/>
        <family val="1"/>
        <charset val="204"/>
      </rPr>
      <t xml:space="preserve"> высотой 3,1-4,0 м</t>
    </r>
  </si>
  <si>
    <r>
      <rPr>
        <b/>
        <sz val="12"/>
        <rFont val="Times New Roman"/>
        <family val="1"/>
        <charset val="204"/>
      </rPr>
      <t xml:space="preserve">Лиственница </t>
    </r>
    <r>
      <rPr>
        <sz val="12"/>
        <rFont val="Times New Roman"/>
        <family val="1"/>
        <charset val="204"/>
      </rPr>
      <t>высотой 2,5-3,0 м</t>
    </r>
  </si>
  <si>
    <r>
      <rPr>
        <b/>
        <sz val="12"/>
        <rFont val="Times New Roman"/>
        <family val="1"/>
        <charset val="204"/>
      </rPr>
      <t>Ива плакучая</t>
    </r>
    <r>
      <rPr>
        <sz val="12"/>
        <rFont val="Times New Roman"/>
        <family val="1"/>
        <charset val="204"/>
      </rPr>
      <t xml:space="preserve"> высотой от 2,6 до 3,5 м</t>
    </r>
  </si>
  <si>
    <r>
      <rPr>
        <b/>
        <sz val="12"/>
        <rFont val="Times New Roman"/>
        <family val="1"/>
        <charset val="204"/>
      </rPr>
      <t>Ива плакучая</t>
    </r>
    <r>
      <rPr>
        <sz val="12"/>
        <rFont val="Times New Roman"/>
        <family val="1"/>
        <charset val="204"/>
      </rPr>
      <t xml:space="preserve"> высотой от 3,6 до 5,0 м</t>
    </r>
  </si>
  <si>
    <r>
      <rPr>
        <b/>
        <sz val="12"/>
        <rFont val="Times New Roman"/>
        <family val="1"/>
        <charset val="204"/>
      </rPr>
      <t>Рябина рубиновая</t>
    </r>
    <r>
      <rPr>
        <sz val="12"/>
        <rFont val="Times New Roman"/>
        <family val="1"/>
        <charset val="204"/>
      </rPr>
      <t xml:space="preserve"> высотой 2,6-3,0 м</t>
    </r>
  </si>
  <si>
    <r>
      <rPr>
        <b/>
        <sz val="12"/>
        <rFont val="Times New Roman"/>
        <family val="1"/>
        <charset val="204"/>
      </rPr>
      <t xml:space="preserve">Рябина рубиновая </t>
    </r>
    <r>
      <rPr>
        <sz val="12"/>
        <rFont val="Times New Roman"/>
        <family val="1"/>
        <charset val="204"/>
      </rPr>
      <t>высотой 3,1-5,0 м</t>
    </r>
  </si>
  <si>
    <r>
      <rPr>
        <b/>
        <sz val="12"/>
        <rFont val="Times New Roman"/>
        <family val="1"/>
        <charset val="204"/>
      </rPr>
      <t>Каштан</t>
    </r>
    <r>
      <rPr>
        <sz val="12"/>
        <rFont val="Times New Roman"/>
        <family val="1"/>
        <charset val="204"/>
      </rPr>
      <t xml:space="preserve"> высотой 2,6-3,0 м</t>
    </r>
  </si>
  <si>
    <r>
      <rPr>
        <b/>
        <sz val="12"/>
        <rFont val="Times New Roman"/>
        <family val="1"/>
        <charset val="204"/>
      </rPr>
      <t>Каштан</t>
    </r>
    <r>
      <rPr>
        <sz val="12"/>
        <rFont val="Times New Roman"/>
        <family val="1"/>
        <charset val="204"/>
      </rPr>
      <t xml:space="preserve"> высотой 3,1-4,0 м</t>
    </r>
  </si>
  <si>
    <r>
      <rPr>
        <b/>
        <sz val="12"/>
        <rFont val="Times New Roman"/>
        <family val="1"/>
        <charset val="204"/>
      </rPr>
      <t>Клен остролистный</t>
    </r>
    <r>
      <rPr>
        <sz val="12"/>
        <rFont val="Times New Roman"/>
        <family val="1"/>
        <charset val="204"/>
      </rPr>
      <t xml:space="preserve"> высотой 2,6-4,0 м</t>
    </r>
  </si>
  <si>
    <r>
      <rPr>
        <b/>
        <sz val="12"/>
        <rFont val="Times New Roman"/>
        <family val="1"/>
        <charset val="204"/>
      </rPr>
      <t>Рябина обыкновенная</t>
    </r>
    <r>
      <rPr>
        <sz val="12"/>
        <rFont val="Times New Roman"/>
        <family val="1"/>
        <charset val="204"/>
      </rPr>
      <t xml:space="preserve"> высотой 2,6-3,0 м</t>
    </r>
  </si>
  <si>
    <r>
      <rPr>
        <b/>
        <sz val="12"/>
        <rFont val="Times New Roman"/>
        <family val="1"/>
        <charset val="204"/>
      </rPr>
      <t>Рябина обыкновенная</t>
    </r>
    <r>
      <rPr>
        <sz val="12"/>
        <rFont val="Times New Roman"/>
        <family val="1"/>
        <charset val="204"/>
      </rPr>
      <t xml:space="preserve"> высотой 3,1-5,0 м</t>
    </r>
  </si>
  <si>
    <t>Ель голубая высотой 3,1-4,0 м</t>
  </si>
  <si>
    <t>Ель голубая высотой 4,1-5,0 м</t>
  </si>
  <si>
    <r>
      <rPr>
        <b/>
        <sz val="12"/>
        <rFont val="Times New Roman"/>
        <family val="1"/>
        <charset val="204"/>
      </rPr>
      <t xml:space="preserve">Тополь </t>
    </r>
    <r>
      <rPr>
        <sz val="12"/>
        <rFont val="Times New Roman"/>
        <family val="1"/>
        <charset val="204"/>
      </rPr>
      <t>высотой от 2,6 до 3,5 м</t>
    </r>
  </si>
  <si>
    <r>
      <rPr>
        <b/>
        <sz val="12"/>
        <rFont val="Times New Roman"/>
        <family val="1"/>
        <charset val="204"/>
      </rPr>
      <t>Тополь</t>
    </r>
    <r>
      <rPr>
        <sz val="12"/>
        <rFont val="Times New Roman"/>
        <family val="1"/>
        <charset val="204"/>
      </rPr>
      <t xml:space="preserve"> высотой от 3,6 до 6,0 м</t>
    </r>
  </si>
  <si>
    <r>
      <rPr>
        <b/>
        <sz val="12"/>
        <rFont val="Times New Roman"/>
        <family val="1"/>
        <charset val="204"/>
      </rPr>
      <t>Ясень</t>
    </r>
    <r>
      <rPr>
        <sz val="12"/>
        <rFont val="Times New Roman"/>
        <family val="1"/>
        <charset val="204"/>
      </rPr>
      <t xml:space="preserve"> высотой от 2,6 до 3,5 м</t>
    </r>
  </si>
  <si>
    <r>
      <rPr>
        <b/>
        <sz val="12"/>
        <rFont val="Times New Roman"/>
        <family val="1"/>
        <charset val="204"/>
      </rPr>
      <t>Ясень</t>
    </r>
    <r>
      <rPr>
        <sz val="12"/>
        <rFont val="Times New Roman"/>
        <family val="1"/>
        <charset val="204"/>
      </rPr>
      <t xml:space="preserve"> высотой от 3,6 до 6,0 м</t>
    </r>
  </si>
  <si>
    <r>
      <rPr>
        <b/>
        <sz val="12"/>
        <rFont val="Times New Roman"/>
        <family val="1"/>
        <charset val="204"/>
      </rPr>
      <t>Ива вавилонская</t>
    </r>
    <r>
      <rPr>
        <sz val="12"/>
        <rFont val="Times New Roman"/>
        <family val="1"/>
        <charset val="204"/>
      </rPr>
      <t xml:space="preserve"> до 3,0 м</t>
    </r>
  </si>
  <si>
    <t>Тагетес в горшках Ø 9 см</t>
  </si>
  <si>
    <t xml:space="preserve">на цветочную рассаду на весну 2022 г. </t>
  </si>
  <si>
    <r>
      <rPr>
        <b/>
        <sz val="12"/>
        <rFont val="Times New Roman"/>
        <family val="1"/>
        <charset val="204"/>
      </rPr>
      <t>Сосна сибирская (кедр)</t>
    </r>
    <r>
      <rPr>
        <sz val="12"/>
        <rFont val="Times New Roman"/>
        <family val="1"/>
        <charset val="204"/>
      </rPr>
      <t xml:space="preserve"> высотой 2,6-3,0 м</t>
    </r>
  </si>
  <si>
    <r>
      <rPr>
        <b/>
        <sz val="12"/>
        <rFont val="Times New Roman"/>
        <family val="1"/>
        <charset val="204"/>
      </rPr>
      <t>Сосна обыкновенная</t>
    </r>
    <r>
      <rPr>
        <sz val="12"/>
        <rFont val="Times New Roman"/>
        <family val="1"/>
        <charset val="204"/>
      </rPr>
      <t xml:space="preserve"> высотой 4,1-6,0 м</t>
    </r>
  </si>
  <si>
    <r>
      <rPr>
        <b/>
        <sz val="12"/>
        <rFont val="Times New Roman"/>
        <family val="1"/>
        <charset val="204"/>
      </rPr>
      <t>Сосна обыкновенная</t>
    </r>
    <r>
      <rPr>
        <sz val="12"/>
        <rFont val="Times New Roman"/>
        <family val="1"/>
        <charset val="204"/>
      </rPr>
      <t xml:space="preserve"> высотой 6,1 м и выше</t>
    </r>
  </si>
  <si>
    <r>
      <rPr>
        <b/>
        <sz val="12"/>
        <rFont val="Times New Roman"/>
        <family val="1"/>
        <charset val="204"/>
      </rPr>
      <t>Ель зеленая обыкновенная</t>
    </r>
    <r>
      <rPr>
        <sz val="12"/>
        <rFont val="Times New Roman"/>
        <family val="1"/>
        <charset val="204"/>
      </rPr>
      <t xml:space="preserve"> высотой 4,1-6,0 м </t>
    </r>
  </si>
  <si>
    <r>
      <rPr>
        <b/>
        <sz val="12"/>
        <rFont val="Times New Roman"/>
        <family val="1"/>
        <charset val="204"/>
      </rPr>
      <t>Ель зеленая обыкновенная</t>
    </r>
    <r>
      <rPr>
        <sz val="12"/>
        <rFont val="Times New Roman"/>
        <family val="1"/>
        <charset val="204"/>
      </rPr>
      <t xml:space="preserve"> высотой 6,1 м и выше</t>
    </r>
  </si>
  <si>
    <r>
      <rPr>
        <b/>
        <sz val="12"/>
        <rFont val="Times New Roman"/>
        <family val="1"/>
        <charset val="204"/>
      </rPr>
      <t>Можжевельник Виргинский</t>
    </r>
    <r>
      <rPr>
        <sz val="12"/>
        <rFont val="Times New Roman"/>
        <family val="1"/>
        <charset val="204"/>
      </rPr>
      <t xml:space="preserve"> высотой 2,5-3,0 м</t>
    </r>
  </si>
  <si>
    <r>
      <rPr>
        <b/>
        <sz val="12"/>
        <rFont val="Times New Roman"/>
        <family val="1"/>
        <charset val="204"/>
      </rPr>
      <t>Можжевельник Виргинский</t>
    </r>
    <r>
      <rPr>
        <sz val="12"/>
        <rFont val="Times New Roman"/>
        <family val="1"/>
        <charset val="204"/>
      </rPr>
      <t xml:space="preserve"> высотой 3,1 м и выше</t>
    </r>
  </si>
  <si>
    <r>
      <rPr>
        <b/>
        <sz val="12"/>
        <rFont val="Times New Roman"/>
        <family val="1"/>
        <charset val="204"/>
      </rPr>
      <t>Лиственница</t>
    </r>
    <r>
      <rPr>
        <sz val="12"/>
        <rFont val="Times New Roman"/>
        <family val="1"/>
        <charset val="204"/>
      </rPr>
      <t xml:space="preserve"> высотой 4,1-6,0 м</t>
    </r>
  </si>
  <si>
    <r>
      <rPr>
        <b/>
        <sz val="12"/>
        <rFont val="Times New Roman"/>
        <family val="1"/>
        <charset val="204"/>
      </rPr>
      <t>Лиственница</t>
    </r>
    <r>
      <rPr>
        <sz val="12"/>
        <rFont val="Times New Roman"/>
        <family val="1"/>
        <charset val="204"/>
      </rPr>
      <t xml:space="preserve"> высотой 6,1 м и выше</t>
    </r>
  </si>
  <si>
    <r>
      <rPr>
        <b/>
        <sz val="12"/>
        <rFont val="Times New Roman"/>
        <family val="1"/>
        <charset val="204"/>
      </rPr>
      <t>Дуб</t>
    </r>
    <r>
      <rPr>
        <sz val="12"/>
        <rFont val="Times New Roman"/>
        <family val="1"/>
        <charset val="204"/>
      </rPr>
      <t xml:space="preserve"> высотой от 2,6 до 3,5 м </t>
    </r>
  </si>
  <si>
    <r>
      <rPr>
        <b/>
        <sz val="12"/>
        <rFont val="Times New Roman"/>
        <family val="1"/>
        <charset val="204"/>
      </rPr>
      <t>Дуб</t>
    </r>
    <r>
      <rPr>
        <sz val="12"/>
        <rFont val="Times New Roman"/>
        <family val="1"/>
        <charset val="204"/>
      </rPr>
      <t xml:space="preserve"> высотой от 3,6 до 5,0 м</t>
    </r>
  </si>
  <si>
    <r>
      <rPr>
        <b/>
        <sz val="12"/>
        <rFont val="Times New Roman"/>
        <family val="1"/>
        <charset val="204"/>
      </rPr>
      <t>Бархат амурский</t>
    </r>
    <r>
      <rPr>
        <sz val="12"/>
        <rFont val="Times New Roman"/>
        <family val="1"/>
        <charset val="204"/>
      </rPr>
      <t xml:space="preserve"> высотой 2,6-3,0 м</t>
    </r>
  </si>
  <si>
    <t>Ель голубая высотой 7,1-9,0 м</t>
  </si>
  <si>
    <t>Ель голубая высотой 5,1-7,0 м</t>
  </si>
  <si>
    <t>Ель колючая глаука высотой 3,1-4,0 м</t>
  </si>
  <si>
    <r>
      <rPr>
        <b/>
        <sz val="12"/>
        <rFont val="Times New Roman"/>
        <family val="1"/>
        <charset val="204"/>
      </rPr>
      <t>Дуб</t>
    </r>
    <r>
      <rPr>
        <sz val="12"/>
        <rFont val="Times New Roman"/>
        <family val="1"/>
        <charset val="204"/>
      </rPr>
      <t xml:space="preserve"> высотой свыше 5,0 м</t>
    </r>
  </si>
  <si>
    <r>
      <rPr>
        <b/>
        <sz val="12"/>
        <rFont val="Times New Roman"/>
        <family val="1"/>
        <charset val="204"/>
      </rPr>
      <t>Липа</t>
    </r>
    <r>
      <rPr>
        <sz val="12"/>
        <rFont val="Times New Roman"/>
        <family val="1"/>
        <charset val="204"/>
      </rPr>
      <t xml:space="preserve"> высотой свыше 5,0 м</t>
    </r>
  </si>
  <si>
    <r>
      <rPr>
        <b/>
        <sz val="12"/>
        <rFont val="Times New Roman"/>
        <family val="1"/>
        <charset val="204"/>
      </rPr>
      <t>Боярышник</t>
    </r>
    <r>
      <rPr>
        <sz val="12"/>
        <rFont val="Times New Roman"/>
        <family val="1"/>
        <charset val="204"/>
      </rPr>
      <t xml:space="preserve"> высотой 2,6-3,0 м</t>
    </r>
  </si>
  <si>
    <r>
      <rPr>
        <b/>
        <sz val="12"/>
        <rFont val="Times New Roman"/>
        <family val="1"/>
        <charset val="204"/>
      </rPr>
      <t>Яблоня сибирская</t>
    </r>
    <r>
      <rPr>
        <sz val="12"/>
        <rFont val="Times New Roman"/>
        <family val="1"/>
        <charset val="204"/>
      </rPr>
      <t xml:space="preserve"> высотой 2,6-3,0 м</t>
    </r>
  </si>
  <si>
    <r>
      <rPr>
        <b/>
        <sz val="12"/>
        <rFont val="Times New Roman"/>
        <family val="1"/>
        <charset val="204"/>
      </rPr>
      <t>Каштан</t>
    </r>
    <r>
      <rPr>
        <sz val="12"/>
        <rFont val="Times New Roman"/>
        <family val="1"/>
        <charset val="204"/>
      </rPr>
      <t xml:space="preserve"> высотой свыше 4,0 м</t>
    </r>
  </si>
  <si>
    <t>Ель голубая высотой свыше 9,0 м</t>
  </si>
  <si>
    <t>Гортензия</t>
  </si>
  <si>
    <t>Гортензия 
(в контейнерах)</t>
  </si>
  <si>
    <t>на древесно-кустарниковую продукцию на весну 2025 г.</t>
  </si>
  <si>
    <t>весну 2025 г.</t>
  </si>
  <si>
    <t xml:space="preserve">на хвойную продукцию с комом земли на весну 2025 г. </t>
  </si>
  <si>
    <t>Ель голубая высотой до 1,0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</si>
</sst>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color rgb="FF7F7F7F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i/>
      <sz val="22"/>
      <color rgb="FF00B05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3E58B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0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Border="1" applyAlignment="1">
      <alignment vertical="center" wrapText="1"/>
    </xf>
    <xf numFmtId="0" fontId="1" fillId="0" borderId="0" xfId="0" applyFont="1"/>
    <xf numFmtId="0" fontId="9" fillId="2" borderId="0" xfId="1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0" xfId="0"/>
    <xf numFmtId="0" fontId="0" fillId="0" borderId="0" xfId="0" applyAlignment="1">
      <alignment wrapText="1"/>
    </xf>
    <xf numFmtId="0" fontId="9" fillId="2" borderId="0" xfId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0" fillId="0" borderId="0" xfId="0"/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9" fillId="2" borderId="0" xfId="1" applyFont="1" applyFill="1" applyAlignment="1">
      <alignment horizontal="left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0" xfId="0" applyFont="1" applyFill="1" applyAlignment="1">
      <alignment horizont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0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0" fillId="0" borderId="0" xfId="0" applyBorder="1" applyAlignment="1">
      <alignment horizontal="right" wrapText="1"/>
    </xf>
    <xf numFmtId="0" fontId="4" fillId="0" borderId="8" xfId="0" applyFont="1" applyFill="1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1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Пояснение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190500</xdr:rowOff>
    </xdr:from>
    <xdr:to>
      <xdr:col>0</xdr:col>
      <xdr:colOff>1285875</xdr:colOff>
      <xdr:row>5</xdr:row>
      <xdr:rowOff>1009650</xdr:rowOff>
    </xdr:to>
    <xdr:pic>
      <xdr:nvPicPr>
        <xdr:cNvPr id="3077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0500"/>
          <a:ext cx="1076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10</xdr:row>
      <xdr:rowOff>85725</xdr:rowOff>
    </xdr:from>
    <xdr:to>
      <xdr:col>0</xdr:col>
      <xdr:colOff>1266825</xdr:colOff>
      <xdr:row>10</xdr:row>
      <xdr:rowOff>1162050</xdr:rowOff>
    </xdr:to>
    <xdr:pic>
      <xdr:nvPicPr>
        <xdr:cNvPr id="102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5725"/>
          <a:ext cx="1076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10</xdr:row>
      <xdr:rowOff>152400</xdr:rowOff>
    </xdr:from>
    <xdr:to>
      <xdr:col>0</xdr:col>
      <xdr:colOff>1276350</xdr:colOff>
      <xdr:row>10</xdr:row>
      <xdr:rowOff>1228725</xdr:rowOff>
    </xdr:to>
    <xdr:pic>
      <xdr:nvPicPr>
        <xdr:cNvPr id="2053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52400"/>
          <a:ext cx="1076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10</xdr:row>
      <xdr:rowOff>152400</xdr:rowOff>
    </xdr:from>
    <xdr:to>
      <xdr:col>0</xdr:col>
      <xdr:colOff>1276350</xdr:colOff>
      <xdr:row>10</xdr:row>
      <xdr:rowOff>1228725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52400"/>
          <a:ext cx="1076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X124"/>
  <sheetViews>
    <sheetView tabSelected="1" topLeftCell="A5" zoomScaleNormal="100" workbookViewId="0">
      <selection activeCell="A5" sqref="A5:F6"/>
    </sheetView>
  </sheetViews>
  <sheetFormatPr defaultColWidth="8.85546875" defaultRowHeight="12.75" x14ac:dyDescent="0.2"/>
  <cols>
    <col min="1" max="1" width="31" style="2" customWidth="1"/>
    <col min="2" max="2" width="13.42578125" style="2" customWidth="1"/>
    <col min="3" max="3" width="15.140625" style="2" customWidth="1"/>
    <col min="4" max="4" width="11.7109375" style="2" customWidth="1"/>
    <col min="5" max="5" width="14" style="2" customWidth="1"/>
    <col min="6" max="6" width="15.42578125" style="2" customWidth="1"/>
    <col min="7" max="7" width="9.28515625" style="2" customWidth="1"/>
    <col min="8" max="8" width="14.7109375" style="2" customWidth="1"/>
  </cols>
  <sheetData>
    <row r="1" spans="1:206" ht="20.25" hidden="1" customHeight="1" x14ac:dyDescent="0.2">
      <c r="G1" s="49" t="s">
        <v>0</v>
      </c>
      <c r="H1" s="49"/>
      <c r="M1" s="41" t="s">
        <v>0</v>
      </c>
      <c r="N1" s="41"/>
      <c r="AC1" s="41" t="s">
        <v>0</v>
      </c>
      <c r="AD1" s="41"/>
      <c r="AS1" s="41" t="s">
        <v>0</v>
      </c>
      <c r="AT1" s="41"/>
      <c r="BI1" s="41" t="s">
        <v>0</v>
      </c>
      <c r="BJ1" s="41"/>
      <c r="BY1" s="41" t="s">
        <v>0</v>
      </c>
      <c r="BZ1" s="41"/>
      <c r="CO1" s="41" t="s">
        <v>0</v>
      </c>
      <c r="CP1" s="41"/>
      <c r="DE1" s="41" t="s">
        <v>0</v>
      </c>
      <c r="DF1" s="41"/>
      <c r="DU1" s="41" t="s">
        <v>0</v>
      </c>
      <c r="DV1" s="41"/>
      <c r="EK1" s="41" t="s">
        <v>0</v>
      </c>
      <c r="EL1" s="41"/>
      <c r="FA1" s="41" t="s">
        <v>0</v>
      </c>
      <c r="FB1" s="41"/>
      <c r="FQ1" s="41" t="s">
        <v>0</v>
      </c>
      <c r="FR1" s="41"/>
      <c r="GG1" s="41" t="s">
        <v>0</v>
      </c>
      <c r="GH1" s="41"/>
      <c r="GW1" s="41" t="s">
        <v>0</v>
      </c>
      <c r="GX1" s="41"/>
    </row>
    <row r="2" spans="1:206" ht="20.25" hidden="1" customHeight="1" x14ac:dyDescent="0.2">
      <c r="E2" s="49" t="s">
        <v>1</v>
      </c>
      <c r="F2" s="49"/>
      <c r="G2" s="49"/>
      <c r="H2" s="49"/>
      <c r="K2" s="41" t="s">
        <v>2</v>
      </c>
      <c r="L2" s="41"/>
      <c r="M2" s="41"/>
      <c r="N2" s="41"/>
      <c r="AA2" s="41" t="s">
        <v>2</v>
      </c>
      <c r="AB2" s="41"/>
      <c r="AC2" s="41"/>
      <c r="AD2" s="41"/>
      <c r="AQ2" s="41" t="s">
        <v>2</v>
      </c>
      <c r="AR2" s="41"/>
      <c r="AS2" s="41"/>
      <c r="AT2" s="41"/>
      <c r="BG2" s="41" t="s">
        <v>2</v>
      </c>
      <c r="BH2" s="41"/>
      <c r="BI2" s="41"/>
      <c r="BJ2" s="41"/>
      <c r="BW2" s="41" t="s">
        <v>2</v>
      </c>
      <c r="BX2" s="41"/>
      <c r="BY2" s="41"/>
      <c r="BZ2" s="41"/>
      <c r="CM2" s="41" t="s">
        <v>2</v>
      </c>
      <c r="CN2" s="41"/>
      <c r="CO2" s="41"/>
      <c r="CP2" s="41"/>
      <c r="DC2" s="41" t="s">
        <v>2</v>
      </c>
      <c r="DD2" s="41"/>
      <c r="DE2" s="41"/>
      <c r="DF2" s="41"/>
      <c r="DS2" s="41" t="s">
        <v>2</v>
      </c>
      <c r="DT2" s="41"/>
      <c r="DU2" s="41"/>
      <c r="DV2" s="41"/>
      <c r="EI2" s="41" t="s">
        <v>2</v>
      </c>
      <c r="EJ2" s="41"/>
      <c r="EK2" s="41"/>
      <c r="EL2" s="41"/>
      <c r="EY2" s="41" t="s">
        <v>2</v>
      </c>
      <c r="EZ2" s="41"/>
      <c r="FA2" s="41"/>
      <c r="FB2" s="41"/>
      <c r="FO2" s="41" t="s">
        <v>2</v>
      </c>
      <c r="FP2" s="41"/>
      <c r="FQ2" s="41"/>
      <c r="FR2" s="41"/>
      <c r="GE2" s="41" t="s">
        <v>2</v>
      </c>
      <c r="GF2" s="41"/>
      <c r="GG2" s="41"/>
      <c r="GH2" s="41"/>
      <c r="GU2" s="41" t="s">
        <v>2</v>
      </c>
      <c r="GV2" s="41"/>
      <c r="GW2" s="41"/>
      <c r="GX2" s="41"/>
    </row>
    <row r="3" spans="1:206" ht="51.75" hidden="1" customHeight="1" x14ac:dyDescent="0.2">
      <c r="A3" s="49" t="s">
        <v>3</v>
      </c>
      <c r="B3" s="49"/>
      <c r="C3" s="49"/>
      <c r="D3" s="49"/>
      <c r="E3" s="49"/>
      <c r="F3" s="49"/>
      <c r="G3" s="49"/>
      <c r="H3" s="49"/>
      <c r="I3" s="41"/>
      <c r="J3" s="41"/>
      <c r="K3" s="41"/>
      <c r="L3" s="41"/>
      <c r="M3" s="41"/>
      <c r="N3" s="41"/>
      <c r="O3" s="41" t="s">
        <v>3</v>
      </c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 t="s">
        <v>3</v>
      </c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 t="s">
        <v>3</v>
      </c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 t="s">
        <v>3</v>
      </c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 t="s">
        <v>3</v>
      </c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 t="s">
        <v>3</v>
      </c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 t="s">
        <v>3</v>
      </c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 t="s">
        <v>3</v>
      </c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 t="s">
        <v>3</v>
      </c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 t="s">
        <v>3</v>
      </c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 t="s">
        <v>3</v>
      </c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 t="s">
        <v>3</v>
      </c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</row>
    <row r="4" spans="1:206" ht="42.75" hidden="1" customHeight="1" x14ac:dyDescent="0.2">
      <c r="A4" s="49" t="s">
        <v>4</v>
      </c>
      <c r="B4" s="49"/>
      <c r="C4" s="49"/>
      <c r="D4" s="49"/>
      <c r="E4" s="49"/>
      <c r="F4" s="49"/>
      <c r="G4" s="49"/>
      <c r="H4" s="49"/>
      <c r="I4" s="41"/>
      <c r="J4" s="41"/>
      <c r="K4" s="41"/>
      <c r="L4" s="41"/>
      <c r="M4" s="41"/>
      <c r="N4" s="41"/>
      <c r="O4" s="41" t="s">
        <v>5</v>
      </c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 t="s">
        <v>5</v>
      </c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 t="s">
        <v>5</v>
      </c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 t="s">
        <v>5</v>
      </c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 t="s">
        <v>5</v>
      </c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 t="s">
        <v>5</v>
      </c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 t="s">
        <v>5</v>
      </c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 t="s">
        <v>5</v>
      </c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 t="s">
        <v>5</v>
      </c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 t="s">
        <v>5</v>
      </c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 t="s">
        <v>5</v>
      </c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 t="s">
        <v>5</v>
      </c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</row>
    <row r="5" spans="1:206" ht="20.25" customHeight="1" x14ac:dyDescent="0.2">
      <c r="A5" s="46" t="s">
        <v>99</v>
      </c>
      <c r="B5" s="46"/>
      <c r="C5" s="46"/>
      <c r="D5" s="46"/>
      <c r="E5" s="46"/>
      <c r="F5" s="46"/>
      <c r="G5" s="63" t="s">
        <v>100</v>
      </c>
      <c r="H5" s="63"/>
    </row>
    <row r="6" spans="1:206" ht="89.25" customHeight="1" x14ac:dyDescent="0.2">
      <c r="A6" s="46"/>
      <c r="B6" s="46"/>
      <c r="C6" s="46"/>
      <c r="D6" s="46"/>
      <c r="E6" s="46"/>
      <c r="F6" s="46"/>
      <c r="G6" s="63"/>
      <c r="H6" s="63"/>
    </row>
    <row r="7" spans="1:206" ht="18" customHeight="1" x14ac:dyDescent="0.2">
      <c r="A7" s="47" t="s">
        <v>101</v>
      </c>
      <c r="B7" s="47"/>
      <c r="C7" s="47"/>
      <c r="D7" s="47"/>
      <c r="E7" s="47"/>
      <c r="F7" s="47"/>
      <c r="G7" s="47"/>
      <c r="H7" s="47"/>
    </row>
    <row r="8" spans="1:206" ht="17.25" customHeight="1" x14ac:dyDescent="0.2">
      <c r="A8" s="64"/>
      <c r="B8" s="64"/>
      <c r="C8" s="64"/>
      <c r="D8" s="64"/>
      <c r="E8" s="64"/>
      <c r="F8" s="64"/>
      <c r="G8" s="64"/>
      <c r="H8" s="64"/>
    </row>
    <row r="9" spans="1:206" ht="15.75" hidden="1" customHeight="1" x14ac:dyDescent="0.2">
      <c r="A9" s="49"/>
      <c r="B9" s="49"/>
      <c r="C9" s="49"/>
      <c r="D9" s="49"/>
      <c r="E9" s="49"/>
      <c r="F9" s="49"/>
      <c r="G9" s="49"/>
      <c r="H9" s="49"/>
    </row>
    <row r="10" spans="1:206" ht="20.25" customHeight="1" x14ac:dyDescent="0.3">
      <c r="A10" s="50" t="s">
        <v>6</v>
      </c>
      <c r="B10" s="50"/>
      <c r="C10" s="50"/>
      <c r="D10" s="50"/>
      <c r="E10" s="50"/>
      <c r="F10" s="50"/>
      <c r="G10" s="50"/>
      <c r="H10" s="50"/>
    </row>
    <row r="11" spans="1:206" ht="18" customHeight="1" x14ac:dyDescent="0.3">
      <c r="A11" s="50" t="s">
        <v>176</v>
      </c>
      <c r="B11" s="50"/>
      <c r="C11" s="50"/>
      <c r="D11" s="50"/>
      <c r="E11" s="50"/>
      <c r="F11" s="50"/>
      <c r="G11" s="50"/>
      <c r="H11" s="50"/>
    </row>
    <row r="12" spans="1:206" ht="15" hidden="1" customHeight="1" x14ac:dyDescent="0.25">
      <c r="A12" s="7"/>
      <c r="B12" s="7"/>
      <c r="C12" s="7"/>
      <c r="D12" s="7"/>
      <c r="E12" s="7"/>
      <c r="F12" s="7"/>
      <c r="G12" s="7"/>
      <c r="H12" s="7"/>
    </row>
    <row r="13" spans="1:206" ht="15.75" x14ac:dyDescent="0.25">
      <c r="A13" s="48"/>
      <c r="B13" s="48"/>
      <c r="C13" s="48"/>
      <c r="D13" s="48"/>
      <c r="E13" s="48"/>
      <c r="F13" s="48"/>
      <c r="G13" s="48"/>
      <c r="H13" s="48"/>
    </row>
    <row r="14" spans="1:206" ht="15.75" hidden="1" customHeight="1" x14ac:dyDescent="0.25">
      <c r="A14" s="60"/>
      <c r="B14" s="60"/>
      <c r="C14" s="60"/>
      <c r="D14" s="60"/>
      <c r="E14" s="60"/>
      <c r="F14" s="60"/>
      <c r="G14" s="60"/>
      <c r="H14" s="60"/>
    </row>
    <row r="15" spans="1:206" ht="49.5" customHeight="1" x14ac:dyDescent="0.2">
      <c r="A15" s="12" t="s">
        <v>7</v>
      </c>
      <c r="B15" s="12" t="s">
        <v>8</v>
      </c>
      <c r="C15" s="12" t="s">
        <v>9</v>
      </c>
      <c r="D15" s="12" t="s">
        <v>93</v>
      </c>
      <c r="E15" s="12" t="s">
        <v>56</v>
      </c>
      <c r="F15" s="12" t="s">
        <v>9</v>
      </c>
      <c r="G15" s="12" t="s">
        <v>93</v>
      </c>
      <c r="H15" s="12" t="s">
        <v>56</v>
      </c>
    </row>
    <row r="16" spans="1:206" ht="17.25" customHeight="1" x14ac:dyDescent="0.2">
      <c r="A16" s="12">
        <v>1</v>
      </c>
      <c r="B16" s="12">
        <v>2</v>
      </c>
      <c r="C16" s="12">
        <v>3</v>
      </c>
      <c r="D16" s="12">
        <v>4</v>
      </c>
      <c r="E16" s="12">
        <v>5</v>
      </c>
      <c r="F16" s="12">
        <v>6</v>
      </c>
      <c r="G16" s="12">
        <v>7</v>
      </c>
      <c r="H16" s="12">
        <v>8</v>
      </c>
    </row>
    <row r="17" spans="1:8" ht="19.5" customHeight="1" x14ac:dyDescent="0.25">
      <c r="A17" s="9"/>
      <c r="B17" s="9"/>
      <c r="C17" s="61" t="s">
        <v>125</v>
      </c>
      <c r="D17" s="61"/>
      <c r="E17" s="62"/>
      <c r="F17" s="61" t="s">
        <v>126</v>
      </c>
      <c r="G17" s="61"/>
      <c r="H17" s="62"/>
    </row>
    <row r="18" spans="1:8" ht="26.25" customHeight="1" x14ac:dyDescent="0.2">
      <c r="A18" s="54" t="s">
        <v>10</v>
      </c>
      <c r="B18" s="55"/>
      <c r="C18" s="55"/>
      <c r="D18" s="55"/>
      <c r="E18" s="55"/>
      <c r="F18" s="55"/>
      <c r="G18" s="55"/>
      <c r="H18" s="56"/>
    </row>
    <row r="19" spans="1:8" ht="17.100000000000001" hidden="1" customHeight="1" x14ac:dyDescent="0.25">
      <c r="A19" s="9" t="s">
        <v>54</v>
      </c>
      <c r="B19" s="9" t="s">
        <v>11</v>
      </c>
      <c r="C19" s="10"/>
      <c r="D19" s="10" t="e">
        <f>#REF!*0.18</f>
        <v>#REF!</v>
      </c>
      <c r="E19" s="10" t="e">
        <f>#REF!+D19</f>
        <v>#REF!</v>
      </c>
      <c r="F19" s="9"/>
      <c r="G19" s="9"/>
      <c r="H19" s="9"/>
    </row>
    <row r="20" spans="1:8" ht="19.5" hidden="1" customHeight="1" x14ac:dyDescent="0.25">
      <c r="A20" s="9" t="s">
        <v>55</v>
      </c>
      <c r="B20" s="9" t="s">
        <v>11</v>
      </c>
      <c r="C20" s="10"/>
      <c r="D20" s="10" t="e">
        <f>#REF!*0.18</f>
        <v>#REF!</v>
      </c>
      <c r="E20" s="10" t="e">
        <f>#REF!+D20</f>
        <v>#REF!</v>
      </c>
      <c r="F20" s="9"/>
      <c r="G20" s="9"/>
      <c r="H20" s="9"/>
    </row>
    <row r="21" spans="1:8" ht="17.100000000000001" customHeight="1" x14ac:dyDescent="0.2">
      <c r="A21" s="42" t="s">
        <v>12</v>
      </c>
      <c r="B21" s="15" t="s">
        <v>13</v>
      </c>
      <c r="C21" s="11">
        <v>2750</v>
      </c>
      <c r="D21" s="11">
        <f>C21*0.2</f>
        <v>550</v>
      </c>
      <c r="E21" s="14">
        <f>C21+D21</f>
        <v>3300</v>
      </c>
      <c r="F21" s="8"/>
      <c r="G21" s="8"/>
      <c r="H21" s="8"/>
    </row>
    <row r="22" spans="1:8" ht="17.100000000000001" customHeight="1" x14ac:dyDescent="0.2">
      <c r="A22" s="43"/>
      <c r="B22" s="15" t="s">
        <v>14</v>
      </c>
      <c r="C22" s="11">
        <v>3916.67</v>
      </c>
      <c r="D22" s="11">
        <f t="shared" ref="D22:D35" si="0">C22*0.2</f>
        <v>783.33400000000006</v>
      </c>
      <c r="E22" s="14">
        <f t="shared" ref="E22:E31" si="1">C22+D22</f>
        <v>4700.0039999999999</v>
      </c>
      <c r="F22" s="8"/>
      <c r="G22" s="8"/>
      <c r="H22" s="8"/>
    </row>
    <row r="23" spans="1:8" ht="17.100000000000001" hidden="1" customHeight="1" x14ac:dyDescent="0.2">
      <c r="A23" s="43"/>
      <c r="B23" s="15" t="s">
        <v>78</v>
      </c>
      <c r="C23" s="11" t="e">
        <f>#REF!/120*100</f>
        <v>#REF!</v>
      </c>
      <c r="D23" s="11" t="e">
        <f t="shared" si="0"/>
        <v>#REF!</v>
      </c>
      <c r="E23" s="14" t="e">
        <f>C23+D23</f>
        <v>#REF!</v>
      </c>
      <c r="F23" s="8"/>
      <c r="G23" s="8"/>
      <c r="H23" s="8"/>
    </row>
    <row r="24" spans="1:8" ht="17.100000000000001" customHeight="1" x14ac:dyDescent="0.2">
      <c r="A24" s="44"/>
      <c r="B24" s="15" t="s">
        <v>11</v>
      </c>
      <c r="C24" s="11">
        <v>5750</v>
      </c>
      <c r="D24" s="11">
        <f t="shared" si="0"/>
        <v>1150</v>
      </c>
      <c r="E24" s="14">
        <f>C24+D24</f>
        <v>6900</v>
      </c>
      <c r="F24" s="8"/>
      <c r="G24" s="8"/>
      <c r="H24" s="8"/>
    </row>
    <row r="25" spans="1:8" ht="16.5" hidden="1" customHeight="1" x14ac:dyDescent="0.2">
      <c r="A25" s="42" t="s">
        <v>91</v>
      </c>
      <c r="B25" s="15"/>
      <c r="C25" s="11" t="e">
        <f>#REF!/120*100</f>
        <v>#REF!</v>
      </c>
      <c r="D25" s="11" t="e">
        <f t="shared" si="0"/>
        <v>#REF!</v>
      </c>
      <c r="E25" s="14"/>
      <c r="F25" s="8"/>
      <c r="G25" s="8"/>
      <c r="H25" s="8"/>
    </row>
    <row r="26" spans="1:8" s="3" customFormat="1" ht="17.100000000000001" hidden="1" customHeight="1" x14ac:dyDescent="0.2">
      <c r="A26" s="43"/>
      <c r="B26" s="15" t="s">
        <v>13</v>
      </c>
      <c r="C26" s="11">
        <v>3341.67</v>
      </c>
      <c r="D26" s="11">
        <f t="shared" si="0"/>
        <v>668.33400000000006</v>
      </c>
      <c r="E26" s="14">
        <f>C26+D26</f>
        <v>4010.0039999999999</v>
      </c>
      <c r="F26" s="8"/>
      <c r="G26" s="8"/>
      <c r="H26" s="8"/>
    </row>
    <row r="27" spans="1:8" s="3" customFormat="1" ht="17.100000000000001" hidden="1" customHeight="1" x14ac:dyDescent="0.2">
      <c r="A27" s="43"/>
      <c r="B27" s="15" t="s">
        <v>14</v>
      </c>
      <c r="C27" s="11" t="e">
        <f>#REF!/120*100</f>
        <v>#REF!</v>
      </c>
      <c r="D27" s="11" t="e">
        <f t="shared" si="0"/>
        <v>#REF!</v>
      </c>
      <c r="E27" s="14" t="e">
        <f>C27+D27</f>
        <v>#REF!</v>
      </c>
      <c r="F27" s="8"/>
      <c r="G27" s="8"/>
      <c r="H27" s="8"/>
    </row>
    <row r="28" spans="1:8" s="3" customFormat="1" ht="17.100000000000001" hidden="1" customHeight="1" x14ac:dyDescent="0.2">
      <c r="A28" s="44"/>
      <c r="B28" s="15" t="s">
        <v>78</v>
      </c>
      <c r="C28" s="11" t="e">
        <f>#REF!/120*100</f>
        <v>#REF!</v>
      </c>
      <c r="D28" s="11" t="e">
        <f t="shared" si="0"/>
        <v>#REF!</v>
      </c>
      <c r="E28" s="14" t="e">
        <f>C28+D28</f>
        <v>#REF!</v>
      </c>
      <c r="F28" s="8"/>
      <c r="G28" s="8"/>
      <c r="H28" s="8"/>
    </row>
    <row r="29" spans="1:8" ht="17.100000000000001" customHeight="1" x14ac:dyDescent="0.2">
      <c r="A29" s="43" t="s">
        <v>58</v>
      </c>
      <c r="B29" s="15" t="s">
        <v>14</v>
      </c>
      <c r="C29" s="11">
        <v>5750</v>
      </c>
      <c r="D29" s="11">
        <f t="shared" si="0"/>
        <v>1150</v>
      </c>
      <c r="E29" s="14">
        <f t="shared" si="1"/>
        <v>6900</v>
      </c>
      <c r="F29" s="8"/>
      <c r="G29" s="8"/>
      <c r="H29" s="8"/>
    </row>
    <row r="30" spans="1:8" ht="17.100000000000001" customHeight="1" x14ac:dyDescent="0.2">
      <c r="A30" s="43"/>
      <c r="B30" s="15" t="s">
        <v>78</v>
      </c>
      <c r="C30" s="11">
        <v>7416.67</v>
      </c>
      <c r="D30" s="11">
        <f t="shared" si="0"/>
        <v>1483.3340000000001</v>
      </c>
      <c r="E30" s="14">
        <f t="shared" si="1"/>
        <v>8900.0040000000008</v>
      </c>
      <c r="F30" s="8"/>
      <c r="G30" s="8"/>
      <c r="H30" s="8"/>
    </row>
    <row r="31" spans="1:8" ht="17.100000000000001" customHeight="1" x14ac:dyDescent="0.2">
      <c r="A31" s="44"/>
      <c r="B31" s="15" t="s">
        <v>11</v>
      </c>
      <c r="C31" s="11">
        <v>10583.33</v>
      </c>
      <c r="D31" s="11">
        <f t="shared" si="0"/>
        <v>2116.6660000000002</v>
      </c>
      <c r="E31" s="14">
        <f t="shared" si="1"/>
        <v>12699.995999999999</v>
      </c>
      <c r="F31" s="8"/>
      <c r="G31" s="8"/>
      <c r="H31" s="8"/>
    </row>
    <row r="32" spans="1:8" ht="17.100000000000001" customHeight="1" x14ac:dyDescent="0.2">
      <c r="A32" s="51" t="s">
        <v>53</v>
      </c>
      <c r="B32" s="15" t="s">
        <v>13</v>
      </c>
      <c r="C32" s="11">
        <v>2750</v>
      </c>
      <c r="D32" s="11">
        <f t="shared" si="0"/>
        <v>550</v>
      </c>
      <c r="E32" s="14">
        <f>C32+D32</f>
        <v>3300</v>
      </c>
      <c r="F32" s="8"/>
      <c r="G32" s="8"/>
      <c r="H32" s="8"/>
    </row>
    <row r="33" spans="1:8" ht="17.100000000000001" customHeight="1" x14ac:dyDescent="0.2">
      <c r="A33" s="52"/>
      <c r="B33" s="15" t="s">
        <v>14</v>
      </c>
      <c r="C33" s="11">
        <v>3583.33</v>
      </c>
      <c r="D33" s="11">
        <f t="shared" si="0"/>
        <v>716.66600000000005</v>
      </c>
      <c r="E33" s="14">
        <f>C33+D33</f>
        <v>4299.9960000000001</v>
      </c>
      <c r="F33" s="8"/>
      <c r="G33" s="8"/>
      <c r="H33" s="8"/>
    </row>
    <row r="34" spans="1:8" ht="17.100000000000001" customHeight="1" x14ac:dyDescent="0.2">
      <c r="A34" s="52"/>
      <c r="B34" s="15" t="s">
        <v>78</v>
      </c>
      <c r="C34" s="11">
        <v>4250</v>
      </c>
      <c r="D34" s="11">
        <f t="shared" si="0"/>
        <v>850</v>
      </c>
      <c r="E34" s="14">
        <f>C34+D34</f>
        <v>5100</v>
      </c>
      <c r="F34" s="8"/>
      <c r="G34" s="8"/>
      <c r="H34" s="8"/>
    </row>
    <row r="35" spans="1:8" s="28" customFormat="1" ht="17.100000000000001" customHeight="1" x14ac:dyDescent="0.2">
      <c r="A35" s="53"/>
      <c r="B35" s="15" t="s">
        <v>11</v>
      </c>
      <c r="C35" s="11">
        <v>5750</v>
      </c>
      <c r="D35" s="11">
        <f t="shared" si="0"/>
        <v>1150</v>
      </c>
      <c r="E35" s="14">
        <f>C35+D35</f>
        <v>6900</v>
      </c>
      <c r="F35" s="29"/>
      <c r="G35" s="29"/>
      <c r="H35" s="29"/>
    </row>
    <row r="36" spans="1:8" ht="17.25" customHeight="1" x14ac:dyDescent="0.2">
      <c r="A36" s="57" t="s">
        <v>15</v>
      </c>
      <c r="B36" s="58"/>
      <c r="C36" s="58"/>
      <c r="D36" s="58"/>
      <c r="E36" s="58"/>
      <c r="F36" s="58"/>
      <c r="G36" s="58"/>
      <c r="H36" s="59"/>
    </row>
    <row r="37" spans="1:8" ht="18.75" customHeight="1" x14ac:dyDescent="0.2">
      <c r="A37" s="42" t="s">
        <v>16</v>
      </c>
      <c r="B37" s="15" t="s">
        <v>129</v>
      </c>
      <c r="C37" s="11">
        <v>1583.33</v>
      </c>
      <c r="D37" s="11">
        <f t="shared" ref="D37:D48" si="2">C37*0.2</f>
        <v>316.666</v>
      </c>
      <c r="E37" s="14">
        <f t="shared" ref="E37:E48" si="3">C37+D37</f>
        <v>1899.9959999999999</v>
      </c>
      <c r="F37" s="8"/>
      <c r="G37" s="8"/>
      <c r="H37" s="8"/>
    </row>
    <row r="38" spans="1:8" s="28" customFormat="1" ht="18.75" customHeight="1" x14ac:dyDescent="0.2">
      <c r="A38" s="44"/>
      <c r="B38" s="15" t="s">
        <v>14</v>
      </c>
      <c r="C38" s="11">
        <v>2166.67</v>
      </c>
      <c r="D38" s="11">
        <f t="shared" si="2"/>
        <v>433.33400000000006</v>
      </c>
      <c r="E38" s="14">
        <f t="shared" si="3"/>
        <v>2600.0039999999999</v>
      </c>
      <c r="F38" s="29"/>
      <c r="G38" s="29"/>
      <c r="H38" s="29"/>
    </row>
    <row r="39" spans="1:8" ht="18" customHeight="1" x14ac:dyDescent="0.2">
      <c r="A39" s="42" t="s">
        <v>18</v>
      </c>
      <c r="B39" s="15" t="s">
        <v>32</v>
      </c>
      <c r="C39" s="11">
        <v>1166.67</v>
      </c>
      <c r="D39" s="11">
        <f t="shared" si="2"/>
        <v>233.33400000000003</v>
      </c>
      <c r="E39" s="14">
        <f t="shared" si="3"/>
        <v>1400.0040000000001</v>
      </c>
      <c r="F39" s="8"/>
      <c r="G39" s="8"/>
      <c r="H39" s="8"/>
    </row>
    <row r="40" spans="1:8" s="28" customFormat="1" ht="18" customHeight="1" x14ac:dyDescent="0.2">
      <c r="A40" s="44"/>
      <c r="B40" s="15" t="s">
        <v>14</v>
      </c>
      <c r="C40" s="11">
        <v>1583.33</v>
      </c>
      <c r="D40" s="11">
        <f t="shared" si="2"/>
        <v>316.666</v>
      </c>
      <c r="E40" s="14">
        <f t="shared" si="3"/>
        <v>1899.9959999999999</v>
      </c>
      <c r="F40" s="29"/>
      <c r="G40" s="29"/>
      <c r="H40" s="29"/>
    </row>
    <row r="41" spans="1:8" ht="18" customHeight="1" x14ac:dyDescent="0.2">
      <c r="A41" s="13" t="s">
        <v>19</v>
      </c>
      <c r="B41" s="15" t="s">
        <v>57</v>
      </c>
      <c r="C41" s="11">
        <v>1833.33</v>
      </c>
      <c r="D41" s="11">
        <f t="shared" si="2"/>
        <v>366.666</v>
      </c>
      <c r="E41" s="14">
        <f t="shared" si="3"/>
        <v>2199.9960000000001</v>
      </c>
      <c r="F41" s="8"/>
      <c r="G41" s="8"/>
      <c r="H41" s="8"/>
    </row>
    <row r="42" spans="1:8" ht="17.25" customHeight="1" x14ac:dyDescent="0.2">
      <c r="A42" s="45" t="s">
        <v>88</v>
      </c>
      <c r="B42" s="15" t="s">
        <v>13</v>
      </c>
      <c r="C42" s="11">
        <v>2583.33</v>
      </c>
      <c r="D42" s="11">
        <f t="shared" si="2"/>
        <v>516.66600000000005</v>
      </c>
      <c r="E42" s="14">
        <f t="shared" si="3"/>
        <v>3099.9960000000001</v>
      </c>
      <c r="F42" s="8"/>
      <c r="G42" s="8"/>
      <c r="H42" s="8"/>
    </row>
    <row r="43" spans="1:8" ht="17.25" hidden="1" customHeight="1" x14ac:dyDescent="0.2">
      <c r="A43" s="45"/>
      <c r="B43" s="15" t="s">
        <v>14</v>
      </c>
      <c r="C43" s="11" t="e">
        <f>#REF!/120*100</f>
        <v>#REF!</v>
      </c>
      <c r="D43" s="11" t="e">
        <f t="shared" si="2"/>
        <v>#REF!</v>
      </c>
      <c r="E43" s="14" t="e">
        <f t="shared" si="3"/>
        <v>#REF!</v>
      </c>
      <c r="F43" s="8"/>
      <c r="G43" s="8"/>
      <c r="H43" s="8"/>
    </row>
    <row r="44" spans="1:8" ht="15.75" x14ac:dyDescent="0.2">
      <c r="A44" s="45" t="s">
        <v>21</v>
      </c>
      <c r="B44" s="15" t="s">
        <v>78</v>
      </c>
      <c r="C44" s="11">
        <v>3166.67</v>
      </c>
      <c r="D44" s="11">
        <f t="shared" si="2"/>
        <v>633.33400000000006</v>
      </c>
      <c r="E44" s="14">
        <f t="shared" si="3"/>
        <v>3800.0039999999999</v>
      </c>
      <c r="F44" s="8"/>
      <c r="G44" s="8"/>
      <c r="H44" s="8"/>
    </row>
    <row r="45" spans="1:8" s="28" customFormat="1" ht="15.75" x14ac:dyDescent="0.2">
      <c r="A45" s="45"/>
      <c r="B45" s="15" t="s">
        <v>11</v>
      </c>
      <c r="C45" s="11">
        <v>4333.33</v>
      </c>
      <c r="D45" s="11">
        <f t="shared" si="2"/>
        <v>866.66600000000005</v>
      </c>
      <c r="E45" s="14">
        <f t="shared" si="3"/>
        <v>5199.9960000000001</v>
      </c>
      <c r="F45" s="29"/>
      <c r="G45" s="29"/>
      <c r="H45" s="29"/>
    </row>
    <row r="46" spans="1:8" ht="17.100000000000001" customHeight="1" x14ac:dyDescent="0.2">
      <c r="A46" s="45" t="s">
        <v>59</v>
      </c>
      <c r="B46" s="15" t="s">
        <v>20</v>
      </c>
      <c r="C46" s="11">
        <v>3583.33</v>
      </c>
      <c r="D46" s="11">
        <f t="shared" si="2"/>
        <v>716.66600000000005</v>
      </c>
      <c r="E46" s="14">
        <f t="shared" si="3"/>
        <v>4299.9960000000001</v>
      </c>
      <c r="F46" s="8"/>
      <c r="G46" s="8"/>
      <c r="H46" s="8"/>
    </row>
    <row r="47" spans="1:8" ht="17.100000000000001" customHeight="1" x14ac:dyDescent="0.2">
      <c r="A47" s="45"/>
      <c r="B47" s="15" t="s">
        <v>78</v>
      </c>
      <c r="C47" s="11">
        <v>4583.33</v>
      </c>
      <c r="D47" s="11">
        <f t="shared" si="2"/>
        <v>916.66600000000005</v>
      </c>
      <c r="E47" s="14">
        <f t="shared" si="3"/>
        <v>5499.9960000000001</v>
      </c>
      <c r="F47" s="8"/>
      <c r="G47" s="8"/>
      <c r="H47" s="8"/>
    </row>
    <row r="48" spans="1:8" ht="15.75" x14ac:dyDescent="0.2">
      <c r="A48" s="45"/>
      <c r="B48" s="15" t="s">
        <v>11</v>
      </c>
      <c r="C48" s="11">
        <v>6083.33</v>
      </c>
      <c r="D48" s="11">
        <f t="shared" si="2"/>
        <v>1216.6659999999999</v>
      </c>
      <c r="E48" s="14">
        <f t="shared" si="3"/>
        <v>7299.9960000000001</v>
      </c>
      <c r="F48" s="8"/>
      <c r="G48" s="8"/>
      <c r="H48" s="8"/>
    </row>
    <row r="49" spans="1:8" ht="16.5" customHeight="1" x14ac:dyDescent="0.2">
      <c r="A49" s="57" t="s">
        <v>22</v>
      </c>
      <c r="B49" s="58"/>
      <c r="C49" s="58"/>
      <c r="D49" s="58"/>
      <c r="E49" s="58"/>
      <c r="F49" s="58"/>
      <c r="G49" s="58"/>
      <c r="H49" s="59"/>
    </row>
    <row r="50" spans="1:8" ht="17.25" customHeight="1" x14ac:dyDescent="0.2">
      <c r="A50" s="42" t="s">
        <v>23</v>
      </c>
      <c r="B50" s="15" t="s">
        <v>13</v>
      </c>
      <c r="C50" s="11">
        <v>2500</v>
      </c>
      <c r="D50" s="11">
        <f t="shared" ref="D50:D56" si="4">C50*0.2</f>
        <v>500</v>
      </c>
      <c r="E50" s="14">
        <f t="shared" ref="E50:E53" si="5">C50+D50</f>
        <v>3000</v>
      </c>
      <c r="F50" s="8"/>
      <c r="G50" s="8"/>
      <c r="H50" s="8"/>
    </row>
    <row r="51" spans="1:8" ht="16.5" customHeight="1" x14ac:dyDescent="0.2">
      <c r="A51" s="43"/>
      <c r="B51" s="15" t="s">
        <v>14</v>
      </c>
      <c r="C51" s="11">
        <v>3083.33</v>
      </c>
      <c r="D51" s="11">
        <f t="shared" si="4"/>
        <v>616.66600000000005</v>
      </c>
      <c r="E51" s="14">
        <f t="shared" si="5"/>
        <v>3699.9960000000001</v>
      </c>
      <c r="F51" s="8"/>
      <c r="G51" s="8"/>
      <c r="H51" s="8"/>
    </row>
    <row r="52" spans="1:8" ht="16.5" customHeight="1" x14ac:dyDescent="0.2">
      <c r="A52" s="43"/>
      <c r="B52" s="15" t="s">
        <v>78</v>
      </c>
      <c r="C52" s="11">
        <v>4250</v>
      </c>
      <c r="D52" s="11">
        <f t="shared" si="4"/>
        <v>850</v>
      </c>
      <c r="E52" s="14">
        <f t="shared" si="5"/>
        <v>5100</v>
      </c>
      <c r="F52" s="8"/>
      <c r="G52" s="8"/>
      <c r="H52" s="8"/>
    </row>
    <row r="53" spans="1:8" ht="16.5" customHeight="1" x14ac:dyDescent="0.2">
      <c r="A53" s="44"/>
      <c r="B53" s="15" t="s">
        <v>11</v>
      </c>
      <c r="C53" s="11">
        <v>5833.33</v>
      </c>
      <c r="D53" s="11">
        <f t="shared" si="4"/>
        <v>1166.6659999999999</v>
      </c>
      <c r="E53" s="14">
        <f t="shared" si="5"/>
        <v>6999.9960000000001</v>
      </c>
      <c r="F53" s="8"/>
      <c r="G53" s="8"/>
      <c r="H53" s="8"/>
    </row>
    <row r="54" spans="1:8" s="3" customFormat="1" ht="16.5" customHeight="1" x14ac:dyDescent="0.2">
      <c r="A54" s="42" t="s">
        <v>90</v>
      </c>
      <c r="B54" s="15" t="s">
        <v>13</v>
      </c>
      <c r="C54" s="11">
        <v>2500</v>
      </c>
      <c r="D54" s="11">
        <f t="shared" si="4"/>
        <v>500</v>
      </c>
      <c r="E54" s="14">
        <f>C54+D54</f>
        <v>3000</v>
      </c>
      <c r="F54" s="8"/>
      <c r="G54" s="8"/>
      <c r="H54" s="8"/>
    </row>
    <row r="55" spans="1:8" s="3" customFormat="1" ht="17.25" customHeight="1" x14ac:dyDescent="0.2">
      <c r="A55" s="43"/>
      <c r="B55" s="15" t="s">
        <v>14</v>
      </c>
      <c r="C55" s="11">
        <v>3083.33</v>
      </c>
      <c r="D55" s="11">
        <f t="shared" si="4"/>
        <v>616.66600000000005</v>
      </c>
      <c r="E55" s="14">
        <f>C55+D55</f>
        <v>3699.9960000000001</v>
      </c>
      <c r="F55" s="8"/>
      <c r="G55" s="8"/>
      <c r="H55" s="8"/>
    </row>
    <row r="56" spans="1:8" s="3" customFormat="1" ht="17.25" customHeight="1" x14ac:dyDescent="0.2">
      <c r="A56" s="44"/>
      <c r="B56" s="15" t="s">
        <v>78</v>
      </c>
      <c r="C56" s="11">
        <v>4250</v>
      </c>
      <c r="D56" s="11">
        <f t="shared" si="4"/>
        <v>850</v>
      </c>
      <c r="E56" s="14">
        <f>C56+D56</f>
        <v>5100</v>
      </c>
      <c r="F56" s="19"/>
      <c r="G56" s="19"/>
      <c r="H56" s="19"/>
    </row>
    <row r="57" spans="1:8" ht="17.100000000000001" customHeight="1" x14ac:dyDescent="0.2">
      <c r="A57" s="42" t="s">
        <v>25</v>
      </c>
      <c r="B57" s="15" t="s">
        <v>13</v>
      </c>
      <c r="C57" s="11">
        <v>1583.33</v>
      </c>
      <c r="D57" s="11">
        <f t="shared" ref="D57:D109" si="6">C57*0.2</f>
        <v>316.666</v>
      </c>
      <c r="E57" s="14">
        <f t="shared" ref="E57:E62" si="7">C57+D57</f>
        <v>1899.9959999999999</v>
      </c>
      <c r="F57" s="8"/>
      <c r="G57" s="8"/>
      <c r="H57" s="8"/>
    </row>
    <row r="58" spans="1:8" ht="18.75" customHeight="1" x14ac:dyDescent="0.2">
      <c r="A58" s="43"/>
      <c r="B58" s="15" t="s">
        <v>14</v>
      </c>
      <c r="C58" s="11">
        <v>2083.33</v>
      </c>
      <c r="D58" s="11">
        <f t="shared" si="6"/>
        <v>416.666</v>
      </c>
      <c r="E58" s="14">
        <f t="shared" si="7"/>
        <v>2499.9960000000001</v>
      </c>
      <c r="F58" s="8"/>
      <c r="G58" s="8"/>
      <c r="H58" s="8"/>
    </row>
    <row r="59" spans="1:8" ht="18" hidden="1" customHeight="1" x14ac:dyDescent="0.2">
      <c r="A59" s="43"/>
      <c r="B59" s="15" t="s">
        <v>78</v>
      </c>
      <c r="C59" s="11">
        <v>2791.67</v>
      </c>
      <c r="D59" s="11">
        <f t="shared" si="6"/>
        <v>558.33400000000006</v>
      </c>
      <c r="E59" s="14">
        <f t="shared" si="7"/>
        <v>3350.0039999999999</v>
      </c>
      <c r="F59" s="8"/>
      <c r="G59" s="8"/>
      <c r="H59" s="8"/>
    </row>
    <row r="60" spans="1:8" ht="18" hidden="1" customHeight="1" x14ac:dyDescent="0.2">
      <c r="A60" s="43"/>
      <c r="B60" s="15" t="s">
        <v>11</v>
      </c>
      <c r="C60" s="11">
        <v>3866.67</v>
      </c>
      <c r="D60" s="11">
        <f t="shared" si="6"/>
        <v>773.33400000000006</v>
      </c>
      <c r="E60" s="14">
        <f t="shared" si="7"/>
        <v>4640.0039999999999</v>
      </c>
      <c r="F60" s="8"/>
      <c r="G60" s="8"/>
      <c r="H60" s="8"/>
    </row>
    <row r="61" spans="1:8" s="38" customFormat="1" ht="18" customHeight="1" x14ac:dyDescent="0.2">
      <c r="A61" s="43"/>
      <c r="B61" s="15" t="s">
        <v>78</v>
      </c>
      <c r="C61" s="11">
        <v>3166.67</v>
      </c>
      <c r="D61" s="11">
        <f t="shared" si="6"/>
        <v>633.33400000000006</v>
      </c>
      <c r="E61" s="14">
        <f t="shared" si="7"/>
        <v>3800.0039999999999</v>
      </c>
      <c r="F61" s="39"/>
      <c r="G61" s="39"/>
      <c r="H61" s="39"/>
    </row>
    <row r="62" spans="1:8" s="38" customFormat="1" ht="18" customHeight="1" x14ac:dyDescent="0.2">
      <c r="A62" s="44"/>
      <c r="B62" s="15" t="s">
        <v>11</v>
      </c>
      <c r="C62" s="11">
        <v>8166.67</v>
      </c>
      <c r="D62" s="11">
        <f t="shared" si="6"/>
        <v>1633.3340000000001</v>
      </c>
      <c r="E62" s="14">
        <f t="shared" si="7"/>
        <v>9800.0040000000008</v>
      </c>
      <c r="F62" s="39"/>
      <c r="G62" s="39"/>
      <c r="H62" s="39"/>
    </row>
    <row r="63" spans="1:8" ht="23.25" customHeight="1" x14ac:dyDescent="0.2">
      <c r="A63" s="66" t="s">
        <v>26</v>
      </c>
      <c r="B63" s="66"/>
      <c r="C63" s="66"/>
      <c r="D63" s="66"/>
      <c r="E63" s="66"/>
      <c r="F63" s="66"/>
      <c r="G63" s="66"/>
      <c r="H63" s="66"/>
    </row>
    <row r="64" spans="1:8" ht="16.5" customHeight="1" x14ac:dyDescent="0.2">
      <c r="A64" s="13" t="s">
        <v>77</v>
      </c>
      <c r="B64" s="15" t="s">
        <v>28</v>
      </c>
      <c r="C64" s="11">
        <v>1666.67</v>
      </c>
      <c r="D64" s="11">
        <f>C64*0.2</f>
        <v>333.33400000000006</v>
      </c>
      <c r="E64" s="14">
        <f t="shared" ref="E64:E82" si="8">C64+D64</f>
        <v>2000.0040000000001</v>
      </c>
      <c r="F64" s="11">
        <v>583.33000000000004</v>
      </c>
      <c r="G64" s="11">
        <f t="shared" ref="G64:G82" si="9">F64*0.2</f>
        <v>116.66600000000001</v>
      </c>
      <c r="H64" s="14">
        <f>F64+G64</f>
        <v>699.99600000000009</v>
      </c>
    </row>
    <row r="65" spans="1:8" ht="16.5" hidden="1" customHeight="1" x14ac:dyDescent="0.2">
      <c r="A65" s="13" t="s">
        <v>92</v>
      </c>
      <c r="B65" s="15" t="s">
        <v>28</v>
      </c>
      <c r="C65" s="11">
        <v>1304.1666666666665</v>
      </c>
      <c r="D65" s="11">
        <f t="shared" si="6"/>
        <v>260.83333333333331</v>
      </c>
      <c r="E65" s="14">
        <f>C65+D65</f>
        <v>1564.9999999999998</v>
      </c>
      <c r="F65" s="11">
        <v>583.33000000000004</v>
      </c>
      <c r="G65" s="11">
        <f t="shared" si="9"/>
        <v>116.66600000000001</v>
      </c>
      <c r="H65" s="14">
        <f t="shared" ref="H65:H82" si="10">F65+G65</f>
        <v>699.99600000000009</v>
      </c>
    </row>
    <row r="66" spans="1:8" ht="16.5" customHeight="1" x14ac:dyDescent="0.2">
      <c r="A66" s="13" t="s">
        <v>60</v>
      </c>
      <c r="B66" s="15" t="s">
        <v>28</v>
      </c>
      <c r="C66" s="11">
        <v>1500</v>
      </c>
      <c r="D66" s="11">
        <f t="shared" si="6"/>
        <v>300</v>
      </c>
      <c r="E66" s="14">
        <f t="shared" si="8"/>
        <v>1800</v>
      </c>
      <c r="F66" s="11">
        <v>583.33000000000004</v>
      </c>
      <c r="G66" s="11">
        <f t="shared" si="9"/>
        <v>116.66600000000001</v>
      </c>
      <c r="H66" s="14">
        <f t="shared" si="10"/>
        <v>699.99600000000009</v>
      </c>
    </row>
    <row r="67" spans="1:8" ht="15.75" customHeight="1" x14ac:dyDescent="0.2">
      <c r="A67" s="13" t="s">
        <v>27</v>
      </c>
      <c r="B67" s="15" t="s">
        <v>28</v>
      </c>
      <c r="C67" s="11">
        <v>1500</v>
      </c>
      <c r="D67" s="11">
        <f t="shared" si="6"/>
        <v>300</v>
      </c>
      <c r="E67" s="14">
        <f t="shared" si="8"/>
        <v>1800</v>
      </c>
      <c r="F67" s="11">
        <v>583.33000000000004</v>
      </c>
      <c r="G67" s="11">
        <f t="shared" si="9"/>
        <v>116.66600000000001</v>
      </c>
      <c r="H67" s="14">
        <f t="shared" si="10"/>
        <v>699.99600000000009</v>
      </c>
    </row>
    <row r="68" spans="1:8" ht="16.5" customHeight="1" x14ac:dyDescent="0.2">
      <c r="A68" s="13" t="s">
        <v>61</v>
      </c>
      <c r="B68" s="15" t="s">
        <v>28</v>
      </c>
      <c r="C68" s="11">
        <v>1750</v>
      </c>
      <c r="D68" s="11">
        <f t="shared" si="6"/>
        <v>350</v>
      </c>
      <c r="E68" s="14">
        <f t="shared" si="8"/>
        <v>2100</v>
      </c>
      <c r="F68" s="11">
        <v>666.67</v>
      </c>
      <c r="G68" s="11">
        <f t="shared" si="9"/>
        <v>133.334</v>
      </c>
      <c r="H68" s="14">
        <f t="shared" si="10"/>
        <v>800.00399999999991</v>
      </c>
    </row>
    <row r="69" spans="1:8" ht="16.5" customHeight="1" x14ac:dyDescent="0.2">
      <c r="A69" s="13" t="s">
        <v>62</v>
      </c>
      <c r="B69" s="15" t="s">
        <v>24</v>
      </c>
      <c r="C69" s="11">
        <v>1250</v>
      </c>
      <c r="D69" s="11">
        <f t="shared" si="6"/>
        <v>250</v>
      </c>
      <c r="E69" s="14">
        <f t="shared" si="8"/>
        <v>1500</v>
      </c>
      <c r="F69" s="11">
        <v>416.67</v>
      </c>
      <c r="G69" s="11">
        <f t="shared" si="9"/>
        <v>83.334000000000003</v>
      </c>
      <c r="H69" s="14">
        <f t="shared" si="10"/>
        <v>500.00400000000002</v>
      </c>
    </row>
    <row r="70" spans="1:8" ht="16.5" customHeight="1" x14ac:dyDescent="0.2">
      <c r="A70" s="13" t="s">
        <v>63</v>
      </c>
      <c r="B70" s="15" t="s">
        <v>28</v>
      </c>
      <c r="C70" s="11">
        <v>1750</v>
      </c>
      <c r="D70" s="11">
        <f t="shared" si="6"/>
        <v>350</v>
      </c>
      <c r="E70" s="14">
        <f t="shared" si="8"/>
        <v>2100</v>
      </c>
      <c r="F70" s="11">
        <v>666.67</v>
      </c>
      <c r="G70" s="11">
        <f t="shared" si="9"/>
        <v>133.334</v>
      </c>
      <c r="H70" s="14">
        <f t="shared" si="10"/>
        <v>800.00399999999991</v>
      </c>
    </row>
    <row r="71" spans="1:8" ht="16.5" customHeight="1" x14ac:dyDescent="0.2">
      <c r="A71" s="13" t="s">
        <v>64</v>
      </c>
      <c r="B71" s="15" t="s">
        <v>28</v>
      </c>
      <c r="C71" s="11">
        <v>1750</v>
      </c>
      <c r="D71" s="11">
        <f t="shared" si="6"/>
        <v>350</v>
      </c>
      <c r="E71" s="14">
        <f t="shared" si="8"/>
        <v>2100</v>
      </c>
      <c r="F71" s="11">
        <v>666.67</v>
      </c>
      <c r="G71" s="11">
        <f t="shared" si="9"/>
        <v>133.334</v>
      </c>
      <c r="H71" s="14">
        <f t="shared" si="10"/>
        <v>800.00399999999991</v>
      </c>
    </row>
    <row r="72" spans="1:8" ht="15.75" customHeight="1" x14ac:dyDescent="0.2">
      <c r="A72" s="13" t="s">
        <v>65</v>
      </c>
      <c r="B72" s="15" t="s">
        <v>28</v>
      </c>
      <c r="C72" s="11">
        <v>1250</v>
      </c>
      <c r="D72" s="11">
        <f t="shared" si="6"/>
        <v>250</v>
      </c>
      <c r="E72" s="14">
        <f t="shared" si="8"/>
        <v>1500</v>
      </c>
      <c r="F72" s="11">
        <v>416.67</v>
      </c>
      <c r="G72" s="11">
        <f t="shared" si="9"/>
        <v>83.334000000000003</v>
      </c>
      <c r="H72" s="14">
        <f t="shared" si="10"/>
        <v>500.00400000000002</v>
      </c>
    </row>
    <row r="73" spans="1:8" ht="15.75" customHeight="1" x14ac:dyDescent="0.2">
      <c r="A73" s="13" t="s">
        <v>50</v>
      </c>
      <c r="B73" s="15" t="s">
        <v>24</v>
      </c>
      <c r="C73" s="11">
        <v>1500</v>
      </c>
      <c r="D73" s="11">
        <f t="shared" si="6"/>
        <v>300</v>
      </c>
      <c r="E73" s="14">
        <f t="shared" si="8"/>
        <v>1800</v>
      </c>
      <c r="F73" s="11">
        <v>583.33000000000004</v>
      </c>
      <c r="G73" s="11">
        <f t="shared" si="9"/>
        <v>116.66600000000001</v>
      </c>
      <c r="H73" s="14">
        <f t="shared" si="10"/>
        <v>699.99600000000009</v>
      </c>
    </row>
    <row r="74" spans="1:8" ht="16.5" customHeight="1" x14ac:dyDescent="0.2">
      <c r="A74" s="13" t="s">
        <v>79</v>
      </c>
      <c r="B74" s="15" t="s">
        <v>28</v>
      </c>
      <c r="C74" s="11">
        <v>1750</v>
      </c>
      <c r="D74" s="11">
        <f t="shared" si="6"/>
        <v>350</v>
      </c>
      <c r="E74" s="14">
        <f t="shared" si="8"/>
        <v>2100</v>
      </c>
      <c r="F74" s="11">
        <v>666.67</v>
      </c>
      <c r="G74" s="11">
        <f t="shared" si="9"/>
        <v>133.334</v>
      </c>
      <c r="H74" s="14">
        <f t="shared" si="10"/>
        <v>800.00399999999991</v>
      </c>
    </row>
    <row r="75" spans="1:8" ht="16.5" customHeight="1" x14ac:dyDescent="0.2">
      <c r="A75" s="13" t="s">
        <v>66</v>
      </c>
      <c r="B75" s="15" t="s">
        <v>28</v>
      </c>
      <c r="C75" s="11">
        <v>1250</v>
      </c>
      <c r="D75" s="11">
        <f t="shared" si="6"/>
        <v>250</v>
      </c>
      <c r="E75" s="14">
        <f t="shared" si="8"/>
        <v>1500</v>
      </c>
      <c r="F75" s="11">
        <v>500</v>
      </c>
      <c r="G75" s="11">
        <f t="shared" si="9"/>
        <v>100</v>
      </c>
      <c r="H75" s="14">
        <f t="shared" si="10"/>
        <v>600</v>
      </c>
    </row>
    <row r="76" spans="1:8" ht="16.5" customHeight="1" x14ac:dyDescent="0.2">
      <c r="A76" s="13" t="s">
        <v>29</v>
      </c>
      <c r="B76" s="15" t="s">
        <v>24</v>
      </c>
      <c r="C76" s="11">
        <v>1333.33</v>
      </c>
      <c r="D76" s="11">
        <f t="shared" si="6"/>
        <v>266.666</v>
      </c>
      <c r="E76" s="14">
        <f t="shared" si="8"/>
        <v>1599.9959999999999</v>
      </c>
      <c r="F76" s="11">
        <v>583.33000000000004</v>
      </c>
      <c r="G76" s="11">
        <f t="shared" si="9"/>
        <v>116.66600000000001</v>
      </c>
      <c r="H76" s="14">
        <f t="shared" si="10"/>
        <v>699.99600000000009</v>
      </c>
    </row>
    <row r="77" spans="1:8" ht="16.5" hidden="1" customHeight="1" x14ac:dyDescent="0.2">
      <c r="A77" s="13" t="s">
        <v>87</v>
      </c>
      <c r="B77" s="15" t="s">
        <v>81</v>
      </c>
      <c r="C77" s="11">
        <v>1908.33</v>
      </c>
      <c r="D77" s="11">
        <f t="shared" si="6"/>
        <v>381.666</v>
      </c>
      <c r="E77" s="14">
        <f>C77+D77</f>
        <v>2289.9960000000001</v>
      </c>
      <c r="F77" s="11">
        <v>583.33000000000004</v>
      </c>
      <c r="G77" s="11"/>
      <c r="H77" s="14"/>
    </row>
    <row r="78" spans="1:8" ht="16.5" customHeight="1" x14ac:dyDescent="0.2">
      <c r="A78" s="42" t="s">
        <v>80</v>
      </c>
      <c r="B78" s="15" t="s">
        <v>81</v>
      </c>
      <c r="C78" s="11">
        <v>1250</v>
      </c>
      <c r="D78" s="11">
        <f t="shared" si="6"/>
        <v>250</v>
      </c>
      <c r="E78" s="14">
        <f t="shared" si="8"/>
        <v>1500</v>
      </c>
      <c r="F78" s="11">
        <v>583.33000000000004</v>
      </c>
      <c r="G78" s="11">
        <f t="shared" si="9"/>
        <v>116.66600000000001</v>
      </c>
      <c r="H78" s="14">
        <f t="shared" si="10"/>
        <v>699.99600000000009</v>
      </c>
    </row>
    <row r="79" spans="1:8" s="30" customFormat="1" ht="16.5" customHeight="1" x14ac:dyDescent="0.2">
      <c r="A79" s="44"/>
      <c r="B79" s="15" t="s">
        <v>78</v>
      </c>
      <c r="C79" s="11">
        <v>2083.33</v>
      </c>
      <c r="D79" s="11">
        <f t="shared" si="6"/>
        <v>416.666</v>
      </c>
      <c r="E79" s="14">
        <f t="shared" si="8"/>
        <v>2499.9960000000001</v>
      </c>
      <c r="F79" s="11"/>
      <c r="G79" s="11"/>
      <c r="H79" s="14"/>
    </row>
    <row r="80" spans="1:8" ht="15.75" x14ac:dyDescent="0.2">
      <c r="A80" s="13" t="s">
        <v>52</v>
      </c>
      <c r="B80" s="15" t="s">
        <v>28</v>
      </c>
      <c r="C80" s="11">
        <v>1500</v>
      </c>
      <c r="D80" s="11">
        <f t="shared" si="6"/>
        <v>300</v>
      </c>
      <c r="E80" s="14">
        <f t="shared" si="8"/>
        <v>1800</v>
      </c>
      <c r="F80" s="11">
        <v>916.67</v>
      </c>
      <c r="G80" s="11">
        <f t="shared" si="9"/>
        <v>183.334</v>
      </c>
      <c r="H80" s="14">
        <f t="shared" si="10"/>
        <v>1100.0039999999999</v>
      </c>
    </row>
    <row r="81" spans="1:8" ht="15.75" customHeight="1" x14ac:dyDescent="0.2">
      <c r="A81" s="13" t="s">
        <v>67</v>
      </c>
      <c r="B81" s="15" t="s">
        <v>28</v>
      </c>
      <c r="C81" s="11">
        <v>1750</v>
      </c>
      <c r="D81" s="11">
        <f t="shared" si="6"/>
        <v>350</v>
      </c>
      <c r="E81" s="14">
        <f t="shared" si="8"/>
        <v>2100</v>
      </c>
      <c r="F81" s="11">
        <v>666.67</v>
      </c>
      <c r="G81" s="11">
        <f t="shared" si="9"/>
        <v>133.334</v>
      </c>
      <c r="H81" s="14">
        <f t="shared" si="10"/>
        <v>800.00399999999991</v>
      </c>
    </row>
    <row r="82" spans="1:8" ht="16.5" customHeight="1" x14ac:dyDescent="0.2">
      <c r="A82" s="13" t="s">
        <v>51</v>
      </c>
      <c r="B82" s="15" t="s">
        <v>24</v>
      </c>
      <c r="C82" s="11">
        <v>1500</v>
      </c>
      <c r="D82" s="11">
        <f t="shared" si="6"/>
        <v>300</v>
      </c>
      <c r="E82" s="14">
        <f t="shared" si="8"/>
        <v>1800</v>
      </c>
      <c r="F82" s="11">
        <v>1083.33</v>
      </c>
      <c r="G82" s="11">
        <f t="shared" si="9"/>
        <v>216.666</v>
      </c>
      <c r="H82" s="14">
        <f t="shared" si="10"/>
        <v>1299.9959999999999</v>
      </c>
    </row>
    <row r="83" spans="1:8" ht="16.5" customHeight="1" x14ac:dyDescent="0.2">
      <c r="A83" s="54" t="s">
        <v>30</v>
      </c>
      <c r="B83" s="55"/>
      <c r="C83" s="55"/>
      <c r="D83" s="55"/>
      <c r="E83" s="55"/>
      <c r="F83" s="55"/>
      <c r="G83" s="55"/>
      <c r="H83" s="56"/>
    </row>
    <row r="84" spans="1:8" ht="16.5" customHeight="1" x14ac:dyDescent="0.2">
      <c r="A84" s="13" t="s">
        <v>31</v>
      </c>
      <c r="B84" s="15" t="s">
        <v>32</v>
      </c>
      <c r="C84" s="11">
        <v>666.67</v>
      </c>
      <c r="D84" s="11">
        <f t="shared" si="6"/>
        <v>133.334</v>
      </c>
      <c r="E84" s="14">
        <f t="shared" ref="E84:E114" si="11">C84+D84</f>
        <v>800.00399999999991</v>
      </c>
      <c r="F84" s="11">
        <v>416.67</v>
      </c>
      <c r="G84" s="11">
        <f t="shared" ref="G84:G104" si="12">F84*0.2</f>
        <v>83.334000000000003</v>
      </c>
      <c r="H84" s="14">
        <f t="shared" ref="H84:H104" si="13">F84+G84</f>
        <v>500.00400000000002</v>
      </c>
    </row>
    <row r="85" spans="1:8" ht="15.75" x14ac:dyDescent="0.2">
      <c r="A85" s="13" t="s">
        <v>33</v>
      </c>
      <c r="B85" s="15" t="s">
        <v>32</v>
      </c>
      <c r="C85" s="11">
        <v>500</v>
      </c>
      <c r="D85" s="11">
        <f t="shared" si="6"/>
        <v>100</v>
      </c>
      <c r="E85" s="14">
        <f t="shared" si="11"/>
        <v>600</v>
      </c>
      <c r="F85" s="11">
        <v>416.67</v>
      </c>
      <c r="G85" s="11">
        <f t="shared" si="12"/>
        <v>83.334000000000003</v>
      </c>
      <c r="H85" s="14">
        <f t="shared" si="13"/>
        <v>500.00400000000002</v>
      </c>
    </row>
    <row r="86" spans="1:8" ht="16.5" customHeight="1" x14ac:dyDescent="0.2">
      <c r="A86" s="13" t="s">
        <v>68</v>
      </c>
      <c r="B86" s="15" t="s">
        <v>32</v>
      </c>
      <c r="C86" s="11">
        <v>416.67</v>
      </c>
      <c r="D86" s="11">
        <f t="shared" si="6"/>
        <v>83.334000000000003</v>
      </c>
      <c r="E86" s="14">
        <f t="shared" si="11"/>
        <v>500.00400000000002</v>
      </c>
      <c r="F86" s="11">
        <v>250</v>
      </c>
      <c r="G86" s="11">
        <f t="shared" si="12"/>
        <v>50</v>
      </c>
      <c r="H86" s="14">
        <f t="shared" si="13"/>
        <v>300</v>
      </c>
    </row>
    <row r="87" spans="1:8" ht="15.75" x14ac:dyDescent="0.2">
      <c r="A87" s="13" t="s">
        <v>69</v>
      </c>
      <c r="B87" s="15" t="s">
        <v>32</v>
      </c>
      <c r="C87" s="11">
        <v>416.67</v>
      </c>
      <c r="D87" s="11">
        <f t="shared" si="6"/>
        <v>83.334000000000003</v>
      </c>
      <c r="E87" s="14">
        <f t="shared" si="11"/>
        <v>500.00400000000002</v>
      </c>
      <c r="F87" s="11">
        <v>250</v>
      </c>
      <c r="G87" s="11">
        <f t="shared" si="12"/>
        <v>50</v>
      </c>
      <c r="H87" s="14">
        <f t="shared" si="13"/>
        <v>300</v>
      </c>
    </row>
    <row r="88" spans="1:8" ht="15.75" customHeight="1" x14ac:dyDescent="0.2">
      <c r="A88" s="13" t="s">
        <v>89</v>
      </c>
      <c r="B88" s="15" t="s">
        <v>32</v>
      </c>
      <c r="C88" s="11">
        <v>583.33000000000004</v>
      </c>
      <c r="D88" s="11">
        <f t="shared" si="6"/>
        <v>116.66600000000001</v>
      </c>
      <c r="E88" s="14">
        <f t="shared" si="11"/>
        <v>699.99600000000009</v>
      </c>
      <c r="F88" s="11">
        <v>416.67</v>
      </c>
      <c r="G88" s="11">
        <f t="shared" si="12"/>
        <v>83.334000000000003</v>
      </c>
      <c r="H88" s="14">
        <f t="shared" si="13"/>
        <v>500.00400000000002</v>
      </c>
    </row>
    <row r="89" spans="1:8" ht="15.75" x14ac:dyDescent="0.2">
      <c r="A89" s="13" t="s">
        <v>70</v>
      </c>
      <c r="B89" s="15" t="s">
        <v>32</v>
      </c>
      <c r="C89" s="11">
        <v>583.33000000000004</v>
      </c>
      <c r="D89" s="11">
        <f t="shared" si="6"/>
        <v>116.66600000000001</v>
      </c>
      <c r="E89" s="14">
        <f t="shared" si="11"/>
        <v>699.99600000000009</v>
      </c>
      <c r="F89" s="11">
        <v>416.67</v>
      </c>
      <c r="G89" s="11">
        <f t="shared" si="12"/>
        <v>83.334000000000003</v>
      </c>
      <c r="H89" s="14">
        <f t="shared" si="13"/>
        <v>500.00400000000002</v>
      </c>
    </row>
    <row r="90" spans="1:8" ht="15.75" customHeight="1" x14ac:dyDescent="0.2">
      <c r="A90" s="13" t="s">
        <v>83</v>
      </c>
      <c r="B90" s="15" t="s">
        <v>32</v>
      </c>
      <c r="C90" s="11">
        <v>583.33000000000004</v>
      </c>
      <c r="D90" s="11">
        <f t="shared" si="6"/>
        <v>116.66600000000001</v>
      </c>
      <c r="E90" s="14">
        <f t="shared" si="11"/>
        <v>699.99600000000009</v>
      </c>
      <c r="F90" s="11">
        <v>416.67</v>
      </c>
      <c r="G90" s="11">
        <f t="shared" si="12"/>
        <v>83.334000000000003</v>
      </c>
      <c r="H90" s="14">
        <f t="shared" si="13"/>
        <v>500.00400000000002</v>
      </c>
    </row>
    <row r="91" spans="1:8" ht="15.75" x14ac:dyDescent="0.2">
      <c r="A91" s="13" t="s">
        <v>35</v>
      </c>
      <c r="B91" s="15" t="s">
        <v>32</v>
      </c>
      <c r="C91" s="11">
        <v>500</v>
      </c>
      <c r="D91" s="11">
        <f t="shared" si="6"/>
        <v>100</v>
      </c>
      <c r="E91" s="14">
        <f t="shared" si="11"/>
        <v>600</v>
      </c>
      <c r="F91" s="11">
        <v>250</v>
      </c>
      <c r="G91" s="11">
        <f t="shared" si="12"/>
        <v>50</v>
      </c>
      <c r="H91" s="14">
        <f t="shared" si="13"/>
        <v>300</v>
      </c>
    </row>
    <row r="92" spans="1:8" ht="16.5" customHeight="1" x14ac:dyDescent="0.2">
      <c r="A92" s="13" t="s">
        <v>36</v>
      </c>
      <c r="B92" s="15" t="s">
        <v>32</v>
      </c>
      <c r="C92" s="11">
        <v>500</v>
      </c>
      <c r="D92" s="11">
        <f t="shared" si="6"/>
        <v>100</v>
      </c>
      <c r="E92" s="14">
        <f t="shared" si="11"/>
        <v>600</v>
      </c>
      <c r="F92" s="11">
        <v>250</v>
      </c>
      <c r="G92" s="11">
        <f t="shared" si="12"/>
        <v>50</v>
      </c>
      <c r="H92" s="14">
        <f t="shared" si="13"/>
        <v>300</v>
      </c>
    </row>
    <row r="93" spans="1:8" ht="15.75" x14ac:dyDescent="0.2">
      <c r="A93" s="13" t="s">
        <v>37</v>
      </c>
      <c r="B93" s="15" t="s">
        <v>32</v>
      </c>
      <c r="C93" s="11">
        <v>500</v>
      </c>
      <c r="D93" s="11">
        <f t="shared" si="6"/>
        <v>100</v>
      </c>
      <c r="E93" s="14">
        <f t="shared" si="11"/>
        <v>600</v>
      </c>
      <c r="F93" s="11">
        <v>250</v>
      </c>
      <c r="G93" s="11">
        <f t="shared" si="12"/>
        <v>50</v>
      </c>
      <c r="H93" s="14">
        <f t="shared" si="13"/>
        <v>300</v>
      </c>
    </row>
    <row r="94" spans="1:8" ht="16.5" customHeight="1" x14ac:dyDescent="0.2">
      <c r="A94" s="13" t="s">
        <v>38</v>
      </c>
      <c r="B94" s="15" t="s">
        <v>32</v>
      </c>
      <c r="C94" s="11">
        <v>666.67</v>
      </c>
      <c r="D94" s="11">
        <f t="shared" si="6"/>
        <v>133.334</v>
      </c>
      <c r="E94" s="14">
        <f t="shared" si="11"/>
        <v>800.00399999999991</v>
      </c>
      <c r="F94" s="11">
        <v>416.67</v>
      </c>
      <c r="G94" s="11">
        <f t="shared" si="12"/>
        <v>83.334000000000003</v>
      </c>
      <c r="H94" s="14">
        <f t="shared" si="13"/>
        <v>500.00400000000002</v>
      </c>
    </row>
    <row r="95" spans="1:8" ht="16.5" customHeight="1" x14ac:dyDescent="0.2">
      <c r="A95" s="13" t="s">
        <v>39</v>
      </c>
      <c r="B95" s="15" t="s">
        <v>32</v>
      </c>
      <c r="C95" s="11">
        <v>416.67</v>
      </c>
      <c r="D95" s="11">
        <f t="shared" si="6"/>
        <v>83.334000000000003</v>
      </c>
      <c r="E95" s="14">
        <f t="shared" si="11"/>
        <v>500.00400000000002</v>
      </c>
      <c r="F95" s="11">
        <v>250</v>
      </c>
      <c r="G95" s="11">
        <f t="shared" si="12"/>
        <v>50</v>
      </c>
      <c r="H95" s="14">
        <f t="shared" si="13"/>
        <v>300</v>
      </c>
    </row>
    <row r="96" spans="1:8" ht="15.75" customHeight="1" x14ac:dyDescent="0.2">
      <c r="A96" s="13" t="s">
        <v>34</v>
      </c>
      <c r="B96" s="15" t="s">
        <v>32</v>
      </c>
      <c r="C96" s="11">
        <v>500</v>
      </c>
      <c r="D96" s="11">
        <f t="shared" si="6"/>
        <v>100</v>
      </c>
      <c r="E96" s="14">
        <f>C96+D96</f>
        <v>600</v>
      </c>
      <c r="F96" s="11">
        <v>416.67</v>
      </c>
      <c r="G96" s="11">
        <f t="shared" si="12"/>
        <v>83.334000000000003</v>
      </c>
      <c r="H96" s="14">
        <f>F96+G96</f>
        <v>500.00400000000002</v>
      </c>
    </row>
    <row r="97" spans="1:8" ht="15.75" x14ac:dyDescent="0.2">
      <c r="A97" s="13" t="s">
        <v>71</v>
      </c>
      <c r="B97" s="15" t="s">
        <v>40</v>
      </c>
      <c r="C97" s="11">
        <v>500</v>
      </c>
      <c r="D97" s="11">
        <f t="shared" si="6"/>
        <v>100</v>
      </c>
      <c r="E97" s="14">
        <f t="shared" si="11"/>
        <v>600</v>
      </c>
      <c r="F97" s="11">
        <v>250</v>
      </c>
      <c r="G97" s="11">
        <f t="shared" si="12"/>
        <v>50</v>
      </c>
      <c r="H97" s="14">
        <f t="shared" si="13"/>
        <v>300</v>
      </c>
    </row>
    <row r="98" spans="1:8" ht="15.75" x14ac:dyDescent="0.2">
      <c r="A98" s="13" t="s">
        <v>41</v>
      </c>
      <c r="B98" s="15" t="s">
        <v>32</v>
      </c>
      <c r="C98" s="11">
        <v>416.67</v>
      </c>
      <c r="D98" s="11">
        <f t="shared" si="6"/>
        <v>83.334000000000003</v>
      </c>
      <c r="E98" s="14">
        <f t="shared" si="11"/>
        <v>500.00400000000002</v>
      </c>
      <c r="F98" s="11">
        <v>208.33</v>
      </c>
      <c r="G98" s="11">
        <f t="shared" si="12"/>
        <v>41.666000000000004</v>
      </c>
      <c r="H98" s="14">
        <f t="shared" si="13"/>
        <v>249.99600000000001</v>
      </c>
    </row>
    <row r="99" spans="1:8" s="3" customFormat="1" ht="15.75" x14ac:dyDescent="0.2">
      <c r="A99" s="42" t="s">
        <v>42</v>
      </c>
      <c r="B99" s="15" t="s">
        <v>32</v>
      </c>
      <c r="C99" s="11">
        <v>916.67</v>
      </c>
      <c r="D99" s="11">
        <f t="shared" si="6"/>
        <v>183.334</v>
      </c>
      <c r="E99" s="14">
        <f t="shared" si="11"/>
        <v>1100.0039999999999</v>
      </c>
      <c r="F99" s="11">
        <v>416.67</v>
      </c>
      <c r="G99" s="11">
        <f t="shared" si="12"/>
        <v>83.334000000000003</v>
      </c>
      <c r="H99" s="14">
        <f t="shared" si="13"/>
        <v>500.00400000000002</v>
      </c>
    </row>
    <row r="100" spans="1:8" s="3" customFormat="1" ht="15.75" x14ac:dyDescent="0.2">
      <c r="A100" s="44"/>
      <c r="B100" s="15" t="s">
        <v>14</v>
      </c>
      <c r="C100" s="11">
        <v>1416.67</v>
      </c>
      <c r="D100" s="11">
        <f t="shared" si="6"/>
        <v>283.334</v>
      </c>
      <c r="E100" s="14">
        <f t="shared" si="11"/>
        <v>1700.0040000000001</v>
      </c>
      <c r="F100" s="11">
        <v>666.67</v>
      </c>
      <c r="G100" s="11">
        <f t="shared" si="12"/>
        <v>133.334</v>
      </c>
      <c r="H100" s="14">
        <f t="shared" si="13"/>
        <v>800.00399999999991</v>
      </c>
    </row>
    <row r="101" spans="1:8" ht="15.75" x14ac:dyDescent="0.2">
      <c r="A101" s="13" t="s">
        <v>72</v>
      </c>
      <c r="B101" s="15" t="s">
        <v>32</v>
      </c>
      <c r="C101" s="11">
        <v>666.67</v>
      </c>
      <c r="D101" s="11">
        <f t="shared" si="6"/>
        <v>133.334</v>
      </c>
      <c r="E101" s="14">
        <f t="shared" si="11"/>
        <v>800.00399999999991</v>
      </c>
      <c r="F101" s="11">
        <v>333.33</v>
      </c>
      <c r="G101" s="11">
        <f t="shared" si="12"/>
        <v>66.665999999999997</v>
      </c>
      <c r="H101" s="14">
        <f t="shared" si="13"/>
        <v>399.99599999999998</v>
      </c>
    </row>
    <row r="102" spans="1:8" ht="15.75" x14ac:dyDescent="0.2">
      <c r="A102" s="13" t="s">
        <v>73</v>
      </c>
      <c r="B102" s="15" t="s">
        <v>32</v>
      </c>
      <c r="C102" s="11">
        <v>416.67</v>
      </c>
      <c r="D102" s="11">
        <f t="shared" si="6"/>
        <v>83.334000000000003</v>
      </c>
      <c r="E102" s="14">
        <f t="shared" si="11"/>
        <v>500.00400000000002</v>
      </c>
      <c r="F102" s="11">
        <v>291.67</v>
      </c>
      <c r="G102" s="11">
        <f t="shared" si="12"/>
        <v>58.334000000000003</v>
      </c>
      <c r="H102" s="14">
        <f t="shared" si="13"/>
        <v>350.00400000000002</v>
      </c>
    </row>
    <row r="103" spans="1:8" ht="15.75" x14ac:dyDescent="0.2">
      <c r="A103" s="13" t="s">
        <v>43</v>
      </c>
      <c r="B103" s="15" t="s">
        <v>17</v>
      </c>
      <c r="C103" s="11">
        <v>583.33000000000004</v>
      </c>
      <c r="D103" s="11">
        <f t="shared" si="6"/>
        <v>116.66600000000001</v>
      </c>
      <c r="E103" s="14">
        <f t="shared" si="11"/>
        <v>699.99600000000009</v>
      </c>
      <c r="F103" s="11">
        <v>333.33</v>
      </c>
      <c r="G103" s="11">
        <f t="shared" si="12"/>
        <v>66.665999999999997</v>
      </c>
      <c r="H103" s="14">
        <f t="shared" si="13"/>
        <v>399.99599999999998</v>
      </c>
    </row>
    <row r="104" spans="1:8" ht="15.75" x14ac:dyDescent="0.2">
      <c r="A104" s="13" t="s">
        <v>44</v>
      </c>
      <c r="B104" s="15" t="s">
        <v>32</v>
      </c>
      <c r="C104" s="11">
        <v>750</v>
      </c>
      <c r="D104" s="11">
        <f t="shared" si="6"/>
        <v>150</v>
      </c>
      <c r="E104" s="14">
        <f t="shared" si="11"/>
        <v>900</v>
      </c>
      <c r="F104" s="11">
        <v>500</v>
      </c>
      <c r="G104" s="11">
        <f t="shared" si="12"/>
        <v>100</v>
      </c>
      <c r="H104" s="14">
        <f t="shared" si="13"/>
        <v>600</v>
      </c>
    </row>
    <row r="105" spans="1:8" ht="31.5" customHeight="1" x14ac:dyDescent="0.2">
      <c r="A105" s="13" t="s">
        <v>74</v>
      </c>
      <c r="B105" s="15" t="s">
        <v>32</v>
      </c>
      <c r="C105" s="11">
        <v>2166.67</v>
      </c>
      <c r="D105" s="11">
        <f t="shared" si="6"/>
        <v>433.33400000000006</v>
      </c>
      <c r="E105" s="14">
        <f t="shared" si="11"/>
        <v>2600.0039999999999</v>
      </c>
      <c r="F105" s="11"/>
      <c r="G105" s="11"/>
      <c r="H105" s="14"/>
    </row>
    <row r="106" spans="1:8" ht="15.75" x14ac:dyDescent="0.2">
      <c r="A106" s="42" t="s">
        <v>45</v>
      </c>
      <c r="B106" s="15" t="s">
        <v>32</v>
      </c>
      <c r="C106" s="11">
        <v>2166.67</v>
      </c>
      <c r="D106" s="11">
        <f t="shared" si="6"/>
        <v>433.33400000000006</v>
      </c>
      <c r="E106" s="14">
        <f t="shared" si="11"/>
        <v>2600.0039999999999</v>
      </c>
      <c r="F106" s="11"/>
      <c r="G106" s="11"/>
      <c r="H106" s="14"/>
    </row>
    <row r="107" spans="1:8" s="31" customFormat="1" ht="15.75" x14ac:dyDescent="0.2">
      <c r="A107" s="44"/>
      <c r="B107" s="15" t="s">
        <v>81</v>
      </c>
      <c r="C107" s="11">
        <v>2833.33</v>
      </c>
      <c r="D107" s="11">
        <f t="shared" si="6"/>
        <v>566.66600000000005</v>
      </c>
      <c r="E107" s="14">
        <f t="shared" si="11"/>
        <v>3399.9960000000001</v>
      </c>
      <c r="F107" s="11"/>
      <c r="G107" s="11"/>
      <c r="H107" s="14"/>
    </row>
    <row r="108" spans="1:8" ht="15.75" x14ac:dyDescent="0.2">
      <c r="A108" s="13" t="s">
        <v>75</v>
      </c>
      <c r="B108" s="15" t="s">
        <v>32</v>
      </c>
      <c r="C108" s="11">
        <v>500</v>
      </c>
      <c r="D108" s="11">
        <f t="shared" si="6"/>
        <v>100</v>
      </c>
      <c r="E108" s="14">
        <f t="shared" si="11"/>
        <v>600</v>
      </c>
      <c r="F108" s="11">
        <v>333.33</v>
      </c>
      <c r="G108" s="11">
        <f t="shared" ref="G108:G117" si="14">F108*0.2</f>
        <v>66.665999999999997</v>
      </c>
      <c r="H108" s="14">
        <f t="shared" ref="H108:H117" si="15">F108+G108</f>
        <v>399.99599999999998</v>
      </c>
    </row>
    <row r="109" spans="1:8" ht="15.75" x14ac:dyDescent="0.2">
      <c r="A109" s="13" t="s">
        <v>46</v>
      </c>
      <c r="B109" s="15" t="s">
        <v>32</v>
      </c>
      <c r="C109" s="11">
        <v>666.67</v>
      </c>
      <c r="D109" s="11">
        <f t="shared" si="6"/>
        <v>133.334</v>
      </c>
      <c r="E109" s="14">
        <f t="shared" si="11"/>
        <v>800.00399999999991</v>
      </c>
      <c r="F109" s="11">
        <v>333.33</v>
      </c>
      <c r="G109" s="11">
        <f t="shared" si="14"/>
        <v>66.665999999999997</v>
      </c>
      <c r="H109" s="14">
        <f t="shared" si="15"/>
        <v>399.99599999999998</v>
      </c>
    </row>
    <row r="110" spans="1:8" ht="15.75" x14ac:dyDescent="0.2">
      <c r="A110" s="13" t="s">
        <v>47</v>
      </c>
      <c r="B110" s="15" t="s">
        <v>82</v>
      </c>
      <c r="C110" s="11">
        <v>500</v>
      </c>
      <c r="D110" s="11">
        <f t="shared" ref="D110:D117" si="16">C110*0.2</f>
        <v>100</v>
      </c>
      <c r="E110" s="14">
        <f>C110+D110</f>
        <v>600</v>
      </c>
      <c r="F110" s="11">
        <v>250</v>
      </c>
      <c r="G110" s="11">
        <f t="shared" si="14"/>
        <v>50</v>
      </c>
      <c r="H110" s="14">
        <f t="shared" si="15"/>
        <v>300</v>
      </c>
    </row>
    <row r="111" spans="1:8" ht="17.100000000000001" customHeight="1" x14ac:dyDescent="0.2">
      <c r="A111" s="13" t="s">
        <v>48</v>
      </c>
      <c r="B111" s="15" t="s">
        <v>32</v>
      </c>
      <c r="C111" s="11">
        <v>583.33000000000004</v>
      </c>
      <c r="D111" s="11">
        <f t="shared" si="16"/>
        <v>116.66600000000001</v>
      </c>
      <c r="E111" s="14">
        <f t="shared" si="11"/>
        <v>699.99600000000009</v>
      </c>
      <c r="F111" s="11">
        <v>250</v>
      </c>
      <c r="G111" s="11">
        <f t="shared" si="14"/>
        <v>50</v>
      </c>
      <c r="H111" s="14">
        <f t="shared" si="15"/>
        <v>300</v>
      </c>
    </row>
    <row r="112" spans="1:8" ht="15.75" x14ac:dyDescent="0.2">
      <c r="A112" s="13" t="s">
        <v>76</v>
      </c>
      <c r="B112" s="15" t="s">
        <v>17</v>
      </c>
      <c r="C112" s="11">
        <v>583.33000000000004</v>
      </c>
      <c r="D112" s="11">
        <f t="shared" si="16"/>
        <v>116.66600000000001</v>
      </c>
      <c r="E112" s="14">
        <f t="shared" si="11"/>
        <v>699.99600000000009</v>
      </c>
      <c r="F112" s="11">
        <v>500</v>
      </c>
      <c r="G112" s="11">
        <f t="shared" si="14"/>
        <v>100</v>
      </c>
      <c r="H112" s="14">
        <f t="shared" si="15"/>
        <v>600</v>
      </c>
    </row>
    <row r="113" spans="1:8" ht="14.25" customHeight="1" x14ac:dyDescent="0.2">
      <c r="A113" s="13" t="s">
        <v>84</v>
      </c>
      <c r="B113" s="15" t="s">
        <v>32</v>
      </c>
      <c r="C113" s="11">
        <v>750</v>
      </c>
      <c r="D113" s="11">
        <f t="shared" si="16"/>
        <v>150</v>
      </c>
      <c r="E113" s="14">
        <f t="shared" si="11"/>
        <v>900</v>
      </c>
      <c r="F113" s="11">
        <v>583.33000000000004</v>
      </c>
      <c r="G113" s="11">
        <f t="shared" si="14"/>
        <v>116.66600000000001</v>
      </c>
      <c r="H113" s="14">
        <f t="shared" si="15"/>
        <v>699.99600000000009</v>
      </c>
    </row>
    <row r="114" spans="1:8" ht="15.75" x14ac:dyDescent="0.2">
      <c r="A114" s="13" t="s">
        <v>85</v>
      </c>
      <c r="B114" s="15" t="s">
        <v>32</v>
      </c>
      <c r="C114" s="11">
        <v>916.67</v>
      </c>
      <c r="D114" s="11">
        <f t="shared" si="16"/>
        <v>183.334</v>
      </c>
      <c r="E114" s="14">
        <f t="shared" si="11"/>
        <v>1100.0039999999999</v>
      </c>
      <c r="F114" s="11">
        <v>750</v>
      </c>
      <c r="G114" s="11">
        <f t="shared" si="14"/>
        <v>150</v>
      </c>
      <c r="H114" s="14">
        <f t="shared" si="15"/>
        <v>900</v>
      </c>
    </row>
    <row r="115" spans="1:8" ht="15.75" customHeight="1" x14ac:dyDescent="0.2">
      <c r="A115" s="13" t="s">
        <v>86</v>
      </c>
      <c r="B115" s="15" t="s">
        <v>32</v>
      </c>
      <c r="C115" s="11">
        <v>583.33000000000004</v>
      </c>
      <c r="D115" s="11">
        <f t="shared" si="16"/>
        <v>116.66600000000001</v>
      </c>
      <c r="E115" s="14">
        <f>C115+D115</f>
        <v>699.99600000000009</v>
      </c>
      <c r="F115" s="11"/>
      <c r="G115" s="11"/>
      <c r="H115" s="14"/>
    </row>
    <row r="116" spans="1:8" s="26" customFormat="1" ht="15.75" customHeight="1" x14ac:dyDescent="0.2">
      <c r="A116" s="27" t="s">
        <v>127</v>
      </c>
      <c r="B116" s="15" t="s">
        <v>32</v>
      </c>
      <c r="C116" s="11">
        <v>583.33000000000004</v>
      </c>
      <c r="D116" s="11">
        <f t="shared" si="16"/>
        <v>116.66600000000001</v>
      </c>
      <c r="E116" s="14">
        <f t="shared" ref="E116:E117" si="17">C116+D116</f>
        <v>699.99600000000009</v>
      </c>
      <c r="F116" s="11">
        <v>416.67</v>
      </c>
      <c r="G116" s="11">
        <f t="shared" si="14"/>
        <v>83.334000000000003</v>
      </c>
      <c r="H116" s="14">
        <f t="shared" si="15"/>
        <v>500.00400000000002</v>
      </c>
    </row>
    <row r="117" spans="1:8" s="26" customFormat="1" ht="15.75" customHeight="1" x14ac:dyDescent="0.2">
      <c r="A117" s="27" t="s">
        <v>128</v>
      </c>
      <c r="B117" s="15" t="s">
        <v>32</v>
      </c>
      <c r="C117" s="11">
        <v>1250</v>
      </c>
      <c r="D117" s="11">
        <f t="shared" si="16"/>
        <v>250</v>
      </c>
      <c r="E117" s="14">
        <f t="shared" si="17"/>
        <v>1500</v>
      </c>
      <c r="F117" s="11">
        <v>583.33000000000004</v>
      </c>
      <c r="G117" s="11">
        <f t="shared" si="14"/>
        <v>116.66600000000001</v>
      </c>
      <c r="H117" s="14">
        <f t="shared" si="15"/>
        <v>699.99600000000009</v>
      </c>
    </row>
    <row r="118" spans="1:8" ht="15.75" x14ac:dyDescent="0.2">
      <c r="A118" s="37" t="s">
        <v>174</v>
      </c>
      <c r="B118" s="15" t="s">
        <v>32</v>
      </c>
      <c r="C118" s="11">
        <v>1416.67</v>
      </c>
      <c r="D118" s="11">
        <f t="shared" ref="D118:D119" si="18">C118*0.2</f>
        <v>283.334</v>
      </c>
      <c r="E118" s="14">
        <f t="shared" ref="E118:E119" si="19">C118+D118</f>
        <v>1700.0040000000001</v>
      </c>
      <c r="F118" s="11">
        <v>833.33</v>
      </c>
      <c r="G118" s="11">
        <f t="shared" ref="G118" si="20">F118*0.2</f>
        <v>166.66600000000003</v>
      </c>
      <c r="H118" s="14">
        <f t="shared" ref="H118" si="21">F118+G118</f>
        <v>999.99600000000009</v>
      </c>
    </row>
    <row r="119" spans="1:8" s="36" customFormat="1" ht="31.5" x14ac:dyDescent="0.2">
      <c r="A119" s="37" t="s">
        <v>175</v>
      </c>
      <c r="B119" s="15" t="s">
        <v>32</v>
      </c>
      <c r="C119" s="11">
        <v>1416.67</v>
      </c>
      <c r="D119" s="11">
        <f t="shared" si="18"/>
        <v>283.334</v>
      </c>
      <c r="E119" s="14">
        <f t="shared" si="19"/>
        <v>1700.0040000000001</v>
      </c>
      <c r="F119" s="11"/>
      <c r="G119" s="11"/>
      <c r="H119" s="14"/>
    </row>
    <row r="120" spans="1:8" s="36" customFormat="1" ht="15.75" x14ac:dyDescent="0.25">
      <c r="A120" s="40"/>
      <c r="B120" s="40"/>
      <c r="C120" s="40"/>
      <c r="D120" s="40"/>
      <c r="E120" s="40"/>
      <c r="F120" s="40"/>
      <c r="G120" s="40"/>
      <c r="H120" s="40"/>
    </row>
    <row r="121" spans="1:8" ht="16.5" customHeight="1" x14ac:dyDescent="0.2">
      <c r="A121" s="68" t="s">
        <v>49</v>
      </c>
      <c r="B121" s="68"/>
      <c r="C121" s="68"/>
      <c r="D121" s="68"/>
      <c r="E121" s="68"/>
      <c r="F121" s="68"/>
      <c r="G121" s="68"/>
      <c r="H121" s="68"/>
    </row>
    <row r="122" spans="1:8" ht="16.5" customHeight="1" x14ac:dyDescent="0.25">
      <c r="A122" s="67"/>
      <c r="B122" s="67"/>
      <c r="C122" s="5"/>
      <c r="D122" s="5"/>
      <c r="E122" s="5"/>
      <c r="F122" s="7"/>
      <c r="G122" s="7"/>
      <c r="H122" s="7"/>
    </row>
    <row r="123" spans="1:8" s="3" customFormat="1" ht="16.5" customHeight="1" x14ac:dyDescent="0.25">
      <c r="A123" s="5"/>
      <c r="B123" s="5"/>
      <c r="C123" s="65"/>
      <c r="D123" s="65"/>
      <c r="E123" s="65"/>
      <c r="F123" s="7"/>
      <c r="G123" s="7"/>
      <c r="H123" s="7"/>
    </row>
    <row r="124" spans="1:8" ht="16.5" customHeight="1" x14ac:dyDescent="0.2"/>
  </sheetData>
  <sheetProtection selectLockedCells="1" selectUnlockedCells="1"/>
  <mergeCells count="90">
    <mergeCell ref="A99:A100"/>
    <mergeCell ref="A106:A107"/>
    <mergeCell ref="A50:A53"/>
    <mergeCell ref="A54:A56"/>
    <mergeCell ref="BY1:BZ1"/>
    <mergeCell ref="C123:E123"/>
    <mergeCell ref="A83:H83"/>
    <mergeCell ref="A63:H63"/>
    <mergeCell ref="A122:B122"/>
    <mergeCell ref="A121:H121"/>
    <mergeCell ref="A49:H49"/>
    <mergeCell ref="A21:A24"/>
    <mergeCell ref="A57:A62"/>
    <mergeCell ref="DW3:EL3"/>
    <mergeCell ref="EM3:FB3"/>
    <mergeCell ref="DW4:EL4"/>
    <mergeCell ref="EM4:FB4"/>
    <mergeCell ref="A3:H3"/>
    <mergeCell ref="I3:N3"/>
    <mergeCell ref="O3:AD3"/>
    <mergeCell ref="AE3:AT3"/>
    <mergeCell ref="CA4:CP4"/>
    <mergeCell ref="CQ4:DF4"/>
    <mergeCell ref="CA3:CP3"/>
    <mergeCell ref="CQ3:DF3"/>
    <mergeCell ref="DG3:DV3"/>
    <mergeCell ref="O4:AD4"/>
    <mergeCell ref="DG4:DV4"/>
    <mergeCell ref="AE4:AT4"/>
    <mergeCell ref="AS1:AT1"/>
    <mergeCell ref="BI1:BJ1"/>
    <mergeCell ref="E2:H2"/>
    <mergeCell ref="K2:N2"/>
    <mergeCell ref="AA2:AD2"/>
    <mergeCell ref="AQ2:AT2"/>
    <mergeCell ref="BG2:BJ2"/>
    <mergeCell ref="G1:H1"/>
    <mergeCell ref="M1:N1"/>
    <mergeCell ref="AC1:AD1"/>
    <mergeCell ref="GW1:GX1"/>
    <mergeCell ref="BW2:BZ2"/>
    <mergeCell ref="CM2:CP2"/>
    <mergeCell ref="CO1:CP1"/>
    <mergeCell ref="DE1:DF1"/>
    <mergeCell ref="DU1:DV1"/>
    <mergeCell ref="EK1:EL1"/>
    <mergeCell ref="FA1:FB1"/>
    <mergeCell ref="GE2:GH2"/>
    <mergeCell ref="DS2:DV2"/>
    <mergeCell ref="EI2:EL2"/>
    <mergeCell ref="FQ1:FR1"/>
    <mergeCell ref="FO2:FR2"/>
    <mergeCell ref="GG1:GH1"/>
    <mergeCell ref="DC2:DF2"/>
    <mergeCell ref="EY2:FB2"/>
    <mergeCell ref="FC3:FR3"/>
    <mergeCell ref="GI4:GX4"/>
    <mergeCell ref="FS3:GH3"/>
    <mergeCell ref="GI3:GX3"/>
    <mergeCell ref="GU2:GX2"/>
    <mergeCell ref="FS4:GH4"/>
    <mergeCell ref="FC4:FR4"/>
    <mergeCell ref="BK3:BZ3"/>
    <mergeCell ref="A78:A79"/>
    <mergeCell ref="A4:H4"/>
    <mergeCell ref="AU3:BJ3"/>
    <mergeCell ref="A18:H18"/>
    <mergeCell ref="A36:H36"/>
    <mergeCell ref="A14:H14"/>
    <mergeCell ref="C17:E17"/>
    <mergeCell ref="F17:H17"/>
    <mergeCell ref="A29:A31"/>
    <mergeCell ref="A42:A43"/>
    <mergeCell ref="G5:H6"/>
    <mergeCell ref="A8:H8"/>
    <mergeCell ref="A37:A38"/>
    <mergeCell ref="A39:A40"/>
    <mergeCell ref="I4:N4"/>
    <mergeCell ref="A25:A28"/>
    <mergeCell ref="A46:A48"/>
    <mergeCell ref="AU4:BJ4"/>
    <mergeCell ref="BK4:BZ4"/>
    <mergeCell ref="A44:A45"/>
    <mergeCell ref="A5:F6"/>
    <mergeCell ref="A7:H7"/>
    <mergeCell ref="A13:H13"/>
    <mergeCell ref="A9:H9"/>
    <mergeCell ref="A10:H10"/>
    <mergeCell ref="A11:H11"/>
    <mergeCell ref="A32:A35"/>
  </mergeCells>
  <pageMargins left="0.59055118110236227" right="0.35433070866141736" top="0.39370078740157483" bottom="0.19685039370078741" header="0.51181102362204722" footer="0.51181102362204722"/>
  <pageSetup paperSize="9" scale="76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112"/>
  <sheetViews>
    <sheetView topLeftCell="A11" workbookViewId="0">
      <selection activeCell="B11" sqref="B11:D11"/>
    </sheetView>
  </sheetViews>
  <sheetFormatPr defaultColWidth="8.85546875" defaultRowHeight="12.75" x14ac:dyDescent="0.2"/>
  <cols>
    <col min="1" max="1" width="24.85546875" customWidth="1"/>
    <col min="2" max="2" width="28" customWidth="1"/>
    <col min="3" max="3" width="17.42578125" customWidth="1"/>
    <col min="4" max="4" width="9.42578125" customWidth="1"/>
    <col min="5" max="5" width="23.42578125" customWidth="1"/>
    <col min="7" max="8" width="0" hidden="1" customWidth="1"/>
  </cols>
  <sheetData>
    <row r="1" spans="1:231" ht="20.25" hidden="1" customHeight="1" x14ac:dyDescent="0.2">
      <c r="E1" t="s">
        <v>0</v>
      </c>
      <c r="F1" s="41"/>
      <c r="G1" s="41"/>
      <c r="V1" s="41" t="s">
        <v>0</v>
      </c>
      <c r="W1" s="41"/>
      <c r="AL1" s="41" t="s">
        <v>0</v>
      </c>
      <c r="AM1" s="41"/>
      <c r="BB1" s="41" t="s">
        <v>0</v>
      </c>
      <c r="BC1" s="41"/>
      <c r="BR1" s="41" t="s">
        <v>0</v>
      </c>
      <c r="BS1" s="41"/>
      <c r="CH1" s="41" t="s">
        <v>0</v>
      </c>
      <c r="CI1" s="41"/>
      <c r="CX1" s="41" t="s">
        <v>0</v>
      </c>
      <c r="CY1" s="41"/>
      <c r="DN1" s="41" t="s">
        <v>0</v>
      </c>
      <c r="DO1" s="41"/>
      <c r="ED1" s="41" t="s">
        <v>0</v>
      </c>
      <c r="EE1" s="41"/>
      <c r="ET1" s="41" t="s">
        <v>0</v>
      </c>
      <c r="EU1" s="41"/>
      <c r="FJ1" s="41" t="s">
        <v>0</v>
      </c>
      <c r="FK1" s="41"/>
      <c r="FZ1" s="41" t="s">
        <v>0</v>
      </c>
      <c r="GA1" s="41"/>
      <c r="GP1" s="41" t="s">
        <v>0</v>
      </c>
      <c r="GQ1" s="41"/>
      <c r="HF1" s="41" t="s">
        <v>0</v>
      </c>
      <c r="HG1" s="41"/>
      <c r="HV1" s="41" t="s">
        <v>0</v>
      </c>
      <c r="HW1" s="41"/>
    </row>
    <row r="2" spans="1:231" hidden="1" x14ac:dyDescent="0.2">
      <c r="D2" s="41"/>
      <c r="E2" s="41"/>
      <c r="F2" s="41"/>
      <c r="G2" s="41"/>
      <c r="T2" s="41" t="s">
        <v>2</v>
      </c>
      <c r="U2" s="41"/>
      <c r="V2" s="41"/>
      <c r="W2" s="41"/>
      <c r="AJ2" s="41" t="s">
        <v>2</v>
      </c>
      <c r="AK2" s="41"/>
      <c r="AL2" s="41"/>
      <c r="AM2" s="41"/>
      <c r="AZ2" s="41" t="s">
        <v>2</v>
      </c>
      <c r="BA2" s="41"/>
      <c r="BB2" s="41"/>
      <c r="BC2" s="41"/>
      <c r="BP2" s="41" t="s">
        <v>2</v>
      </c>
      <c r="BQ2" s="41"/>
      <c r="BR2" s="41"/>
      <c r="BS2" s="41"/>
      <c r="CF2" s="41" t="s">
        <v>2</v>
      </c>
      <c r="CG2" s="41"/>
      <c r="CH2" s="41"/>
      <c r="CI2" s="41"/>
      <c r="CV2" s="41" t="s">
        <v>2</v>
      </c>
      <c r="CW2" s="41"/>
      <c r="CX2" s="41"/>
      <c r="CY2" s="41"/>
      <c r="DL2" s="41" t="s">
        <v>2</v>
      </c>
      <c r="DM2" s="41"/>
      <c r="DN2" s="41"/>
      <c r="DO2" s="41"/>
      <c r="EB2" s="41" t="s">
        <v>2</v>
      </c>
      <c r="EC2" s="41"/>
      <c r="ED2" s="41"/>
      <c r="EE2" s="41"/>
      <c r="ER2" s="41" t="s">
        <v>2</v>
      </c>
      <c r="ES2" s="41"/>
      <c r="ET2" s="41"/>
      <c r="EU2" s="41"/>
      <c r="FH2" s="41" t="s">
        <v>2</v>
      </c>
      <c r="FI2" s="41"/>
      <c r="FJ2" s="41"/>
      <c r="FK2" s="41"/>
      <c r="FX2" s="41" t="s">
        <v>2</v>
      </c>
      <c r="FY2" s="41"/>
      <c r="FZ2" s="41"/>
      <c r="GA2" s="41"/>
      <c r="GN2" s="41" t="s">
        <v>2</v>
      </c>
      <c r="GO2" s="41"/>
      <c r="GP2" s="41"/>
      <c r="GQ2" s="41"/>
      <c r="HD2" s="41" t="s">
        <v>2</v>
      </c>
      <c r="HE2" s="41"/>
      <c r="HF2" s="41"/>
      <c r="HG2" s="41"/>
      <c r="HT2" s="41" t="s">
        <v>2</v>
      </c>
      <c r="HU2" s="41"/>
      <c r="HV2" s="41"/>
      <c r="HW2" s="41"/>
    </row>
    <row r="3" spans="1:231" ht="24" hidden="1" customHeight="1" x14ac:dyDescent="0.2">
      <c r="A3" s="41" t="s">
        <v>3</v>
      </c>
      <c r="B3" s="41"/>
      <c r="C3" s="41"/>
      <c r="D3" s="41"/>
      <c r="E3" s="41"/>
      <c r="F3" s="41"/>
      <c r="G3" s="41"/>
      <c r="H3" s="41" t="s">
        <v>3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 t="s">
        <v>3</v>
      </c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 t="s">
        <v>3</v>
      </c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 t="s">
        <v>3</v>
      </c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 t="s">
        <v>3</v>
      </c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 t="s">
        <v>3</v>
      </c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 t="s">
        <v>3</v>
      </c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 t="s">
        <v>3</v>
      </c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 t="s">
        <v>3</v>
      </c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 t="s">
        <v>3</v>
      </c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 t="s">
        <v>3</v>
      </c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 t="s">
        <v>3</v>
      </c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 t="s">
        <v>3</v>
      </c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 t="s">
        <v>3</v>
      </c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</row>
    <row r="4" spans="1:231" hidden="1" x14ac:dyDescent="0.2">
      <c r="A4" s="41" t="s">
        <v>4</v>
      </c>
      <c r="B4" s="41"/>
      <c r="C4" s="41"/>
      <c r="D4" s="41"/>
      <c r="E4" s="41"/>
      <c r="F4" s="41"/>
      <c r="G4" s="41"/>
      <c r="H4" s="41" t="s">
        <v>5</v>
      </c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 t="s">
        <v>5</v>
      </c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 t="s">
        <v>5</v>
      </c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 t="s">
        <v>5</v>
      </c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 t="s">
        <v>5</v>
      </c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 t="s">
        <v>5</v>
      </c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 t="s">
        <v>5</v>
      </c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 t="s">
        <v>5</v>
      </c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 t="s">
        <v>5</v>
      </c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 t="s">
        <v>5</v>
      </c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 t="s">
        <v>5</v>
      </c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 t="s">
        <v>5</v>
      </c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 t="s">
        <v>5</v>
      </c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 t="s">
        <v>5</v>
      </c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</row>
    <row r="5" spans="1:231" hidden="1" x14ac:dyDescent="0.2">
      <c r="A5" s="2"/>
      <c r="B5" s="2"/>
      <c r="C5" s="2"/>
      <c r="D5" s="79" t="s">
        <v>0</v>
      </c>
      <c r="E5" s="79"/>
    </row>
    <row r="6" spans="1:231" hidden="1" x14ac:dyDescent="0.2">
      <c r="A6" s="77" t="s">
        <v>1</v>
      </c>
      <c r="B6" s="77"/>
      <c r="C6" s="77"/>
      <c r="D6" s="77"/>
      <c r="E6" s="77"/>
    </row>
    <row r="7" spans="1:231" hidden="1" x14ac:dyDescent="0.2">
      <c r="A7" s="77" t="s">
        <v>96</v>
      </c>
      <c r="B7" s="77"/>
      <c r="C7" s="77"/>
      <c r="D7" s="77"/>
      <c r="E7" s="77"/>
    </row>
    <row r="8" spans="1:231" hidden="1" x14ac:dyDescent="0.2">
      <c r="A8" s="2"/>
      <c r="B8" s="79" t="s">
        <v>95</v>
      </c>
      <c r="C8" s="79"/>
      <c r="D8" s="79"/>
      <c r="E8" s="79"/>
    </row>
    <row r="9" spans="1:231" hidden="1" x14ac:dyDescent="0.2"/>
    <row r="10" spans="1:231" hidden="1" x14ac:dyDescent="0.2"/>
    <row r="11" spans="1:231" ht="96" customHeight="1" x14ac:dyDescent="0.2">
      <c r="A11" s="18" t="s">
        <v>112</v>
      </c>
      <c r="B11" s="71" t="s">
        <v>111</v>
      </c>
      <c r="C11" s="71"/>
      <c r="D11" s="71"/>
      <c r="E11" s="6" t="s">
        <v>102</v>
      </c>
    </row>
    <row r="12" spans="1:231" ht="21.75" customHeight="1" x14ac:dyDescent="0.2">
      <c r="A12" s="47" t="s">
        <v>101</v>
      </c>
      <c r="B12" s="47"/>
      <c r="C12" s="47"/>
      <c r="D12" s="47"/>
      <c r="E12" s="47"/>
    </row>
    <row r="13" spans="1:231" ht="21.75" customHeight="1" x14ac:dyDescent="0.2">
      <c r="A13" s="80"/>
      <c r="B13" s="80"/>
      <c r="C13" s="80"/>
      <c r="D13" s="80"/>
      <c r="E13" s="80"/>
    </row>
    <row r="14" spans="1:231" ht="20.25" customHeight="1" x14ac:dyDescent="0.3">
      <c r="A14" s="72" t="s">
        <v>6</v>
      </c>
      <c r="B14" s="72"/>
      <c r="C14" s="72"/>
      <c r="D14" s="72"/>
      <c r="E14" s="72"/>
    </row>
    <row r="15" spans="1:231" ht="20.25" x14ac:dyDescent="0.3">
      <c r="A15" s="73" t="s">
        <v>113</v>
      </c>
      <c r="B15" s="73"/>
      <c r="C15" s="73"/>
      <c r="D15" s="73"/>
      <c r="E15" s="73"/>
    </row>
    <row r="16" spans="1:231" ht="20.25" x14ac:dyDescent="0.3">
      <c r="A16" s="72" t="s">
        <v>177</v>
      </c>
      <c r="B16" s="72"/>
      <c r="C16" s="72"/>
      <c r="D16" s="72"/>
      <c r="E16" s="72"/>
    </row>
    <row r="17" spans="1:8" ht="20.25" x14ac:dyDescent="0.3">
      <c r="A17" s="78"/>
      <c r="B17" s="78"/>
      <c r="C17" s="78"/>
      <c r="D17" s="78"/>
      <c r="E17" s="78"/>
    </row>
    <row r="18" spans="1:8" ht="45.75" customHeight="1" x14ac:dyDescent="0.2">
      <c r="A18" s="66" t="s">
        <v>7</v>
      </c>
      <c r="B18" s="66"/>
      <c r="C18" s="12" t="s">
        <v>9</v>
      </c>
      <c r="D18" s="12" t="s">
        <v>93</v>
      </c>
      <c r="E18" s="12" t="s">
        <v>56</v>
      </c>
      <c r="G18" s="4"/>
    </row>
    <row r="19" spans="1:8" ht="19.5" customHeight="1" x14ac:dyDescent="0.2">
      <c r="A19" s="74" t="s">
        <v>97</v>
      </c>
      <c r="B19" s="75"/>
      <c r="C19" s="75"/>
      <c r="D19" s="75"/>
      <c r="E19" s="76"/>
    </row>
    <row r="20" spans="1:8" s="32" customFormat="1" ht="19.5" customHeight="1" x14ac:dyDescent="0.2">
      <c r="A20" s="81" t="s">
        <v>153</v>
      </c>
      <c r="B20" s="82"/>
      <c r="C20" s="16">
        <v>14166.67</v>
      </c>
      <c r="D20" s="11">
        <f>C20*0.2</f>
        <v>2833.3340000000003</v>
      </c>
      <c r="E20" s="17">
        <f>C20+D20</f>
        <v>17000.004000000001</v>
      </c>
      <c r="G20" s="1"/>
      <c r="H20" s="1"/>
    </row>
    <row r="21" spans="1:8" s="38" customFormat="1" ht="19.5" customHeight="1" x14ac:dyDescent="0.2">
      <c r="A21" s="69" t="s">
        <v>103</v>
      </c>
      <c r="B21" s="70"/>
      <c r="C21" s="16">
        <v>10000</v>
      </c>
      <c r="D21" s="11">
        <f>C21*0.2</f>
        <v>2000</v>
      </c>
      <c r="E21" s="17">
        <f>C21+D21</f>
        <v>12000</v>
      </c>
      <c r="G21" s="35"/>
      <c r="H21" s="35"/>
    </row>
    <row r="22" spans="1:8" ht="19.5" customHeight="1" x14ac:dyDescent="0.2">
      <c r="A22" s="69" t="s">
        <v>154</v>
      </c>
      <c r="B22" s="70"/>
      <c r="C22" s="16">
        <v>11666.67</v>
      </c>
      <c r="D22" s="11">
        <f t="shared" ref="D22:D35" si="0">C22*0.2</f>
        <v>2333.3340000000003</v>
      </c>
      <c r="E22" s="17">
        <f t="shared" ref="E22:E35" si="1">C22+D22</f>
        <v>14000.004000000001</v>
      </c>
      <c r="G22" s="1">
        <v>12752.546400000001</v>
      </c>
      <c r="H22" s="1">
        <v>12750</v>
      </c>
    </row>
    <row r="23" spans="1:8" s="32" customFormat="1" ht="19.5" customHeight="1" x14ac:dyDescent="0.2">
      <c r="A23" s="69" t="s">
        <v>155</v>
      </c>
      <c r="B23" s="70"/>
      <c r="C23" s="16">
        <v>17500</v>
      </c>
      <c r="D23" s="11">
        <f t="shared" si="0"/>
        <v>3500</v>
      </c>
      <c r="E23" s="17">
        <f t="shared" si="1"/>
        <v>21000</v>
      </c>
      <c r="G23" s="1"/>
      <c r="H23" s="1"/>
    </row>
    <row r="24" spans="1:8" ht="19.5" customHeight="1" x14ac:dyDescent="0.2">
      <c r="A24" s="69" t="s">
        <v>104</v>
      </c>
      <c r="B24" s="70"/>
      <c r="C24" s="16">
        <v>8333.33</v>
      </c>
      <c r="D24" s="11">
        <f t="shared" si="0"/>
        <v>1666.6660000000002</v>
      </c>
      <c r="E24" s="17">
        <f t="shared" si="1"/>
        <v>9999.9959999999992</v>
      </c>
      <c r="G24" s="1">
        <v>7372.884</v>
      </c>
      <c r="H24" s="1">
        <v>7370</v>
      </c>
    </row>
    <row r="25" spans="1:8" ht="19.5" customHeight="1" x14ac:dyDescent="0.2">
      <c r="A25" s="69" t="s">
        <v>105</v>
      </c>
      <c r="B25" s="70"/>
      <c r="C25" s="16">
        <v>9166.67</v>
      </c>
      <c r="D25" s="11">
        <f t="shared" si="0"/>
        <v>1833.3340000000001</v>
      </c>
      <c r="E25" s="17">
        <f t="shared" si="1"/>
        <v>11000.004000000001</v>
      </c>
      <c r="G25" s="1">
        <v>9406.7759999999998</v>
      </c>
      <c r="H25" s="1">
        <v>9405</v>
      </c>
    </row>
    <row r="26" spans="1:8" s="28" customFormat="1" ht="19.5" customHeight="1" x14ac:dyDescent="0.2">
      <c r="A26" s="83" t="s">
        <v>156</v>
      </c>
      <c r="B26" s="84"/>
      <c r="C26" s="16">
        <v>13333.33</v>
      </c>
      <c r="D26" s="11">
        <f t="shared" si="0"/>
        <v>2666.6660000000002</v>
      </c>
      <c r="E26" s="17">
        <f t="shared" si="1"/>
        <v>15999.995999999999</v>
      </c>
      <c r="G26" s="1"/>
      <c r="H26" s="1"/>
    </row>
    <row r="27" spans="1:8" s="32" customFormat="1" ht="19.5" customHeight="1" x14ac:dyDescent="0.2">
      <c r="A27" s="69" t="s">
        <v>157</v>
      </c>
      <c r="B27" s="70"/>
      <c r="C27" s="16">
        <v>20000</v>
      </c>
      <c r="D27" s="11">
        <f t="shared" si="0"/>
        <v>4000</v>
      </c>
      <c r="E27" s="17">
        <f t="shared" si="1"/>
        <v>24000</v>
      </c>
      <c r="G27" s="1"/>
      <c r="H27" s="1"/>
    </row>
    <row r="28" spans="1:8" ht="19.5" customHeight="1" x14ac:dyDescent="0.2">
      <c r="A28" s="69" t="s">
        <v>158</v>
      </c>
      <c r="B28" s="70"/>
      <c r="C28" s="16">
        <v>6750</v>
      </c>
      <c r="D28" s="11">
        <f t="shared" si="0"/>
        <v>1350</v>
      </c>
      <c r="E28" s="17">
        <f t="shared" si="1"/>
        <v>8100</v>
      </c>
      <c r="G28" s="1">
        <v>7383.0504000000001</v>
      </c>
      <c r="H28" s="1">
        <v>7380</v>
      </c>
    </row>
    <row r="29" spans="1:8" s="32" customFormat="1" ht="19.5" customHeight="1" x14ac:dyDescent="0.2">
      <c r="A29" s="69" t="s">
        <v>159</v>
      </c>
      <c r="B29" s="70"/>
      <c r="C29" s="16">
        <v>10083.33</v>
      </c>
      <c r="D29" s="11">
        <f t="shared" si="0"/>
        <v>2016.6660000000002</v>
      </c>
      <c r="E29" s="17">
        <f t="shared" si="1"/>
        <v>12099.995999999999</v>
      </c>
      <c r="G29" s="1"/>
      <c r="H29" s="1"/>
    </row>
    <row r="30" spans="1:8" ht="19.5" customHeight="1" x14ac:dyDescent="0.2">
      <c r="A30" s="69" t="s">
        <v>130</v>
      </c>
      <c r="B30" s="70"/>
      <c r="C30" s="16">
        <v>8333.33</v>
      </c>
      <c r="D30" s="11">
        <f t="shared" si="0"/>
        <v>1666.6660000000002</v>
      </c>
      <c r="E30" s="17">
        <f t="shared" si="1"/>
        <v>9999.9959999999992</v>
      </c>
      <c r="G30" s="1">
        <v>9061.021200000001</v>
      </c>
      <c r="H30" s="1">
        <v>9060</v>
      </c>
    </row>
    <row r="31" spans="1:8" s="28" customFormat="1" ht="19.5" customHeight="1" x14ac:dyDescent="0.2">
      <c r="A31" s="81" t="s">
        <v>131</v>
      </c>
      <c r="B31" s="82"/>
      <c r="C31" s="16">
        <v>10833.33</v>
      </c>
      <c r="D31" s="11">
        <f t="shared" si="0"/>
        <v>2166.6660000000002</v>
      </c>
      <c r="E31" s="17">
        <f t="shared" si="1"/>
        <v>12999.995999999999</v>
      </c>
      <c r="G31" s="1"/>
      <c r="H31" s="1"/>
    </row>
    <row r="32" spans="1:8" s="28" customFormat="1" ht="19.5" customHeight="1" x14ac:dyDescent="0.2">
      <c r="A32" s="81" t="s">
        <v>132</v>
      </c>
      <c r="B32" s="82"/>
      <c r="C32" s="16">
        <v>15000</v>
      </c>
      <c r="D32" s="11">
        <f t="shared" si="0"/>
        <v>3000</v>
      </c>
      <c r="E32" s="17">
        <f t="shared" si="1"/>
        <v>18000</v>
      </c>
      <c r="G32" s="1"/>
      <c r="H32" s="1"/>
    </row>
    <row r="33" spans="1:8" ht="19.5" customHeight="1" x14ac:dyDescent="0.2">
      <c r="A33" s="69" t="s">
        <v>134</v>
      </c>
      <c r="B33" s="85"/>
      <c r="C33" s="16">
        <v>6750</v>
      </c>
      <c r="D33" s="11">
        <f t="shared" si="0"/>
        <v>1350</v>
      </c>
      <c r="E33" s="17">
        <f t="shared" si="1"/>
        <v>8100</v>
      </c>
      <c r="G33">
        <v>7372.884</v>
      </c>
      <c r="H33" s="1">
        <v>7370</v>
      </c>
    </row>
    <row r="34" spans="1:8" s="28" customFormat="1" ht="19.5" customHeight="1" x14ac:dyDescent="0.2">
      <c r="A34" s="81" t="s">
        <v>133</v>
      </c>
      <c r="B34" s="82"/>
      <c r="C34" s="16">
        <v>8333.33</v>
      </c>
      <c r="D34" s="11">
        <f t="shared" si="0"/>
        <v>1666.6660000000002</v>
      </c>
      <c r="E34" s="17">
        <f t="shared" si="1"/>
        <v>9999.9959999999992</v>
      </c>
      <c r="H34" s="1"/>
    </row>
    <row r="35" spans="1:8" s="32" customFormat="1" ht="19.5" customHeight="1" x14ac:dyDescent="0.2">
      <c r="A35" s="81" t="s">
        <v>160</v>
      </c>
      <c r="B35" s="82"/>
      <c r="C35" s="16">
        <v>12916.67</v>
      </c>
      <c r="D35" s="11">
        <f t="shared" si="0"/>
        <v>2583.3340000000003</v>
      </c>
      <c r="E35" s="17">
        <f t="shared" si="1"/>
        <v>15500.004000000001</v>
      </c>
      <c r="H35" s="1"/>
    </row>
    <row r="36" spans="1:8" s="32" customFormat="1" ht="19.5" customHeight="1" x14ac:dyDescent="0.2">
      <c r="A36" s="81" t="s">
        <v>161</v>
      </c>
      <c r="B36" s="82"/>
      <c r="C36" s="16">
        <v>19250</v>
      </c>
      <c r="D36" s="11">
        <f t="shared" ref="D36" si="2">C36*0.2</f>
        <v>3850</v>
      </c>
      <c r="E36" s="17">
        <f t="shared" ref="E36" si="3">C36+D36</f>
        <v>23100</v>
      </c>
      <c r="H36" s="1"/>
    </row>
    <row r="37" spans="1:8" ht="19.5" customHeight="1" x14ac:dyDescent="0.2">
      <c r="A37" s="57" t="s">
        <v>98</v>
      </c>
      <c r="B37" s="58"/>
      <c r="C37" s="58"/>
      <c r="D37" s="58"/>
      <c r="E37" s="59"/>
      <c r="G37" s="1"/>
      <c r="H37" s="1"/>
    </row>
    <row r="38" spans="1:8" ht="19.5" customHeight="1" x14ac:dyDescent="0.2">
      <c r="A38" s="69" t="s">
        <v>146</v>
      </c>
      <c r="B38" s="70"/>
      <c r="C38" s="16">
        <v>5000</v>
      </c>
      <c r="D38" s="11">
        <f t="shared" ref="D38:D64" si="4">C38*0.2</f>
        <v>1000</v>
      </c>
      <c r="E38" s="17">
        <f t="shared" ref="E38:E64" si="5">C38+D38</f>
        <v>6000</v>
      </c>
      <c r="G38" s="1">
        <v>5033.8991999999998</v>
      </c>
      <c r="H38" s="1">
        <v>5030</v>
      </c>
    </row>
    <row r="39" spans="1:8" ht="20.25" customHeight="1" x14ac:dyDescent="0.2">
      <c r="A39" s="69" t="s">
        <v>147</v>
      </c>
      <c r="B39" s="70"/>
      <c r="C39" s="16">
        <v>5833.33</v>
      </c>
      <c r="D39" s="11">
        <f t="shared" si="4"/>
        <v>1166.6659999999999</v>
      </c>
      <c r="E39" s="17">
        <f t="shared" si="5"/>
        <v>6999.9960000000001</v>
      </c>
      <c r="G39" s="1">
        <v>6152.5464000000011</v>
      </c>
      <c r="H39" s="1">
        <v>6150</v>
      </c>
    </row>
    <row r="40" spans="1:8" ht="20.25" customHeight="1" x14ac:dyDescent="0.2">
      <c r="A40" s="69" t="s">
        <v>148</v>
      </c>
      <c r="B40" s="70"/>
      <c r="C40" s="16">
        <v>3333.33</v>
      </c>
      <c r="D40" s="11">
        <f t="shared" si="4"/>
        <v>666.66600000000005</v>
      </c>
      <c r="E40" s="17">
        <f t="shared" si="5"/>
        <v>3999.9960000000001</v>
      </c>
      <c r="G40" s="1">
        <v>3691.5252</v>
      </c>
      <c r="H40" s="1">
        <v>3690</v>
      </c>
    </row>
    <row r="41" spans="1:8" ht="20.25" customHeight="1" x14ac:dyDescent="0.2">
      <c r="A41" s="69" t="s">
        <v>149</v>
      </c>
      <c r="B41" s="70"/>
      <c r="C41" s="16">
        <v>4166.67</v>
      </c>
      <c r="D41" s="11">
        <f t="shared" si="4"/>
        <v>833.33400000000006</v>
      </c>
      <c r="E41" s="17">
        <f t="shared" si="5"/>
        <v>5000.0039999999999</v>
      </c>
      <c r="G41" s="1">
        <v>4474.5756000000001</v>
      </c>
      <c r="H41" s="1">
        <v>4475</v>
      </c>
    </row>
    <row r="42" spans="1:8" s="32" customFormat="1" ht="20.25" customHeight="1" x14ac:dyDescent="0.2">
      <c r="A42" s="69" t="s">
        <v>162</v>
      </c>
      <c r="B42" s="70"/>
      <c r="C42" s="16">
        <v>7500</v>
      </c>
      <c r="D42" s="11">
        <f t="shared" ref="D42" si="6">C42*0.2</f>
        <v>1500</v>
      </c>
      <c r="E42" s="17">
        <f t="shared" ref="E42" si="7">C42+D42</f>
        <v>9000</v>
      </c>
      <c r="G42" s="1"/>
      <c r="H42" s="1"/>
    </row>
    <row r="43" spans="1:8" ht="19.5" customHeight="1" x14ac:dyDescent="0.2">
      <c r="A43" s="69" t="s">
        <v>163</v>
      </c>
      <c r="B43" s="70"/>
      <c r="C43" s="16">
        <v>12500</v>
      </c>
      <c r="D43" s="11">
        <f t="shared" si="4"/>
        <v>2500</v>
      </c>
      <c r="E43" s="17">
        <f t="shared" si="5"/>
        <v>15000</v>
      </c>
      <c r="G43" s="1">
        <v>10962.705600000001</v>
      </c>
      <c r="H43" s="1">
        <v>10960</v>
      </c>
    </row>
    <row r="44" spans="1:8" s="34" customFormat="1" ht="19.5" customHeight="1" x14ac:dyDescent="0.2">
      <c r="A44" s="69" t="s">
        <v>168</v>
      </c>
      <c r="B44" s="70"/>
      <c r="C44" s="16">
        <v>18333.330000000002</v>
      </c>
      <c r="D44" s="11">
        <f t="shared" si="4"/>
        <v>3666.6660000000006</v>
      </c>
      <c r="E44" s="17">
        <f t="shared" si="5"/>
        <v>21999.996000000003</v>
      </c>
      <c r="G44" s="35"/>
      <c r="H44" s="35"/>
    </row>
    <row r="45" spans="1:8" s="30" customFormat="1" ht="19.5" customHeight="1" x14ac:dyDescent="0.2">
      <c r="A45" s="81" t="s">
        <v>150</v>
      </c>
      <c r="B45" s="82"/>
      <c r="C45" s="16">
        <v>5000</v>
      </c>
      <c r="D45" s="11">
        <f t="shared" si="4"/>
        <v>1000</v>
      </c>
      <c r="E45" s="17">
        <f t="shared" si="5"/>
        <v>6000</v>
      </c>
      <c r="G45" s="1"/>
      <c r="H45" s="1"/>
    </row>
    <row r="46" spans="1:8" ht="19.5" customHeight="1" x14ac:dyDescent="0.2">
      <c r="A46" s="69" t="s">
        <v>135</v>
      </c>
      <c r="B46" s="70"/>
      <c r="C46" s="16">
        <v>5000</v>
      </c>
      <c r="D46" s="11">
        <f t="shared" si="4"/>
        <v>1000</v>
      </c>
      <c r="E46" s="17">
        <f t="shared" si="5"/>
        <v>6000</v>
      </c>
      <c r="G46" s="1">
        <v>5033.9040000000005</v>
      </c>
      <c r="H46" s="1">
        <v>5030</v>
      </c>
    </row>
    <row r="47" spans="1:8" ht="19.5" customHeight="1" x14ac:dyDescent="0.2">
      <c r="A47" s="69" t="s">
        <v>136</v>
      </c>
      <c r="B47" s="70"/>
      <c r="C47" s="16">
        <v>5833.33</v>
      </c>
      <c r="D47" s="11">
        <f t="shared" si="4"/>
        <v>1166.6659999999999</v>
      </c>
      <c r="E47" s="17">
        <f t="shared" si="5"/>
        <v>6999.9960000000001</v>
      </c>
      <c r="G47" s="1">
        <v>6152.5439999999999</v>
      </c>
      <c r="H47" s="1">
        <v>6150</v>
      </c>
    </row>
    <row r="48" spans="1:8" ht="19.5" customHeight="1" x14ac:dyDescent="0.2">
      <c r="A48" s="81" t="s">
        <v>106</v>
      </c>
      <c r="B48" s="82"/>
      <c r="C48" s="16">
        <v>5833.33</v>
      </c>
      <c r="D48" s="11">
        <f t="shared" si="4"/>
        <v>1166.6659999999999</v>
      </c>
      <c r="E48" s="17">
        <f t="shared" si="5"/>
        <v>6999.9960000000001</v>
      </c>
      <c r="G48" s="1">
        <v>5033.9040000000005</v>
      </c>
      <c r="H48" s="1">
        <v>5030</v>
      </c>
    </row>
    <row r="49" spans="1:8" ht="19.5" customHeight="1" x14ac:dyDescent="0.2">
      <c r="A49" s="69" t="s">
        <v>107</v>
      </c>
      <c r="B49" s="70"/>
      <c r="C49" s="16">
        <v>9166.67</v>
      </c>
      <c r="D49" s="11">
        <f>C49*0.2</f>
        <v>1833.3340000000001</v>
      </c>
      <c r="E49" s="17">
        <f>C49+D49</f>
        <v>11000.004000000001</v>
      </c>
      <c r="G49" s="1">
        <v>9305.0879999999997</v>
      </c>
      <c r="H49" s="1">
        <v>9305</v>
      </c>
    </row>
    <row r="50" spans="1:8" s="34" customFormat="1" ht="19.5" customHeight="1" x14ac:dyDescent="0.2">
      <c r="A50" s="69" t="s">
        <v>169</v>
      </c>
      <c r="B50" s="70"/>
      <c r="C50" s="16">
        <v>13333.33</v>
      </c>
      <c r="D50" s="11">
        <f t="shared" ref="D50" si="8">C50*0.2</f>
        <v>2666.6660000000002</v>
      </c>
      <c r="E50" s="17">
        <f t="shared" ref="E50" si="9">C50+D50</f>
        <v>15999.995999999999</v>
      </c>
      <c r="G50" s="35"/>
      <c r="H50" s="35"/>
    </row>
    <row r="51" spans="1:8" ht="19.5" customHeight="1" x14ac:dyDescent="0.2">
      <c r="A51" s="69" t="s">
        <v>170</v>
      </c>
      <c r="B51" s="70"/>
      <c r="C51" s="16">
        <v>5000</v>
      </c>
      <c r="D51" s="11">
        <f t="shared" si="4"/>
        <v>1000</v>
      </c>
      <c r="E51" s="17">
        <f t="shared" si="5"/>
        <v>6000</v>
      </c>
      <c r="G51" s="1">
        <v>5033.8991999999998</v>
      </c>
      <c r="H51" s="1">
        <v>5030</v>
      </c>
    </row>
    <row r="52" spans="1:8" ht="19.5" customHeight="1" x14ac:dyDescent="0.2">
      <c r="A52" s="81" t="s">
        <v>108</v>
      </c>
      <c r="B52" s="82"/>
      <c r="C52" s="16">
        <v>5000</v>
      </c>
      <c r="D52" s="11">
        <f t="shared" si="4"/>
        <v>1000</v>
      </c>
      <c r="E52" s="17">
        <f t="shared" si="5"/>
        <v>6000</v>
      </c>
      <c r="G52" s="1">
        <v>5033.9040000000005</v>
      </c>
      <c r="H52" s="1">
        <v>5030</v>
      </c>
    </row>
    <row r="53" spans="1:8" ht="19.5" customHeight="1" x14ac:dyDescent="0.2">
      <c r="A53" s="69" t="s">
        <v>109</v>
      </c>
      <c r="B53" s="70"/>
      <c r="C53" s="16">
        <v>5833.33</v>
      </c>
      <c r="D53" s="11">
        <f t="shared" si="4"/>
        <v>1166.6659999999999</v>
      </c>
      <c r="E53" s="17">
        <f t="shared" si="5"/>
        <v>6999.9960000000001</v>
      </c>
      <c r="G53" s="1">
        <v>6152.5439999999999</v>
      </c>
      <c r="H53" s="1">
        <v>6150</v>
      </c>
    </row>
    <row r="54" spans="1:8" ht="19.5" customHeight="1" x14ac:dyDescent="0.2">
      <c r="A54" s="81" t="s">
        <v>110</v>
      </c>
      <c r="B54" s="82"/>
      <c r="C54" s="16">
        <v>3333.33</v>
      </c>
      <c r="D54" s="11">
        <f t="shared" si="4"/>
        <v>666.66600000000005</v>
      </c>
      <c r="E54" s="17">
        <f t="shared" si="5"/>
        <v>3999.9960000000001</v>
      </c>
      <c r="G54" s="1">
        <v>3691.5239999999999</v>
      </c>
      <c r="H54" s="1">
        <v>3690</v>
      </c>
    </row>
    <row r="55" spans="1:8" ht="19.5" customHeight="1" x14ac:dyDescent="0.2">
      <c r="A55" s="69" t="s">
        <v>171</v>
      </c>
      <c r="B55" s="70"/>
      <c r="C55" s="16">
        <v>3333.33</v>
      </c>
      <c r="D55" s="11">
        <f t="shared" si="4"/>
        <v>666.66600000000005</v>
      </c>
      <c r="E55" s="17">
        <f t="shared" si="5"/>
        <v>3999.9960000000001</v>
      </c>
      <c r="G55" s="1">
        <v>3383.8992000000003</v>
      </c>
      <c r="H55" s="1">
        <v>3380</v>
      </c>
    </row>
    <row r="56" spans="1:8" ht="19.5" customHeight="1" x14ac:dyDescent="0.2">
      <c r="A56" s="81" t="s">
        <v>141</v>
      </c>
      <c r="B56" s="82"/>
      <c r="C56" s="16">
        <v>5000</v>
      </c>
      <c r="D56" s="11">
        <f t="shared" si="4"/>
        <v>1000</v>
      </c>
      <c r="E56" s="17">
        <f t="shared" si="5"/>
        <v>6000</v>
      </c>
      <c r="G56" s="1">
        <v>5033.8991999999998</v>
      </c>
      <c r="H56" s="1">
        <v>5030</v>
      </c>
    </row>
    <row r="57" spans="1:8" ht="19.5" customHeight="1" x14ac:dyDescent="0.2">
      <c r="A57" s="81" t="s">
        <v>142</v>
      </c>
      <c r="B57" s="82"/>
      <c r="C57" s="16">
        <v>5000</v>
      </c>
      <c r="D57" s="11">
        <f t="shared" si="4"/>
        <v>1000</v>
      </c>
      <c r="E57" s="17">
        <f t="shared" si="5"/>
        <v>6000</v>
      </c>
      <c r="G57" s="1">
        <v>5033.8991999999998</v>
      </c>
      <c r="H57" s="1">
        <v>5030</v>
      </c>
    </row>
    <row r="58" spans="1:8" ht="21.75" customHeight="1" x14ac:dyDescent="0.2">
      <c r="A58" s="81" t="s">
        <v>143</v>
      </c>
      <c r="B58" s="82"/>
      <c r="C58" s="16">
        <v>5833.33</v>
      </c>
      <c r="D58" s="11">
        <f t="shared" si="4"/>
        <v>1166.6659999999999</v>
      </c>
      <c r="E58" s="17">
        <f t="shared" si="5"/>
        <v>6999.9960000000001</v>
      </c>
      <c r="G58" s="1">
        <v>6152.5439999999999</v>
      </c>
      <c r="H58" s="1">
        <v>6150</v>
      </c>
    </row>
    <row r="59" spans="1:8" ht="19.5" customHeight="1" x14ac:dyDescent="0.2">
      <c r="A59" s="81" t="s">
        <v>137</v>
      </c>
      <c r="B59" s="82"/>
      <c r="C59" s="16">
        <v>5833.33</v>
      </c>
      <c r="D59" s="11">
        <f t="shared" si="4"/>
        <v>1166.6659999999999</v>
      </c>
      <c r="E59" s="17">
        <f t="shared" si="5"/>
        <v>6999.9960000000001</v>
      </c>
      <c r="G59" s="1">
        <v>5033.8991999999998</v>
      </c>
      <c r="H59" s="1">
        <v>5030</v>
      </c>
    </row>
    <row r="60" spans="1:8" ht="19.5" customHeight="1" x14ac:dyDescent="0.2">
      <c r="A60" s="81" t="s">
        <v>138</v>
      </c>
      <c r="B60" s="82"/>
      <c r="C60" s="16">
        <v>7083.33</v>
      </c>
      <c r="D60" s="11">
        <f t="shared" si="4"/>
        <v>1416.6660000000002</v>
      </c>
      <c r="E60" s="17">
        <f t="shared" si="5"/>
        <v>8499.9959999999992</v>
      </c>
      <c r="G60" s="1">
        <v>6152.5439999999999</v>
      </c>
      <c r="H60" s="1">
        <v>6150</v>
      </c>
    </row>
    <row r="61" spans="1:8" ht="19.5" customHeight="1" x14ac:dyDescent="0.2">
      <c r="A61" s="81" t="s">
        <v>139</v>
      </c>
      <c r="B61" s="82"/>
      <c r="C61" s="16">
        <v>6666.67</v>
      </c>
      <c r="D61" s="11">
        <f t="shared" si="4"/>
        <v>1333.3340000000001</v>
      </c>
      <c r="E61" s="17">
        <f t="shared" si="5"/>
        <v>8000.0039999999999</v>
      </c>
      <c r="G61" s="1">
        <v>7383.0479999999998</v>
      </c>
      <c r="H61" s="1">
        <v>7380</v>
      </c>
    </row>
    <row r="62" spans="1:8" ht="19.5" customHeight="1" x14ac:dyDescent="0.2">
      <c r="A62" s="81" t="s">
        <v>140</v>
      </c>
      <c r="B62" s="82"/>
      <c r="C62" s="16">
        <v>10000</v>
      </c>
      <c r="D62" s="11">
        <f t="shared" si="4"/>
        <v>2000</v>
      </c>
      <c r="E62" s="17">
        <f t="shared" si="5"/>
        <v>12000</v>
      </c>
      <c r="G62" s="1">
        <v>9305.0879999999997</v>
      </c>
      <c r="H62" s="1">
        <v>9305</v>
      </c>
    </row>
    <row r="63" spans="1:8" s="34" customFormat="1" ht="19.5" customHeight="1" x14ac:dyDescent="0.2">
      <c r="A63" s="81" t="s">
        <v>172</v>
      </c>
      <c r="B63" s="82"/>
      <c r="C63" s="16">
        <v>14166.67</v>
      </c>
      <c r="D63" s="11">
        <f t="shared" si="4"/>
        <v>2833.3340000000003</v>
      </c>
      <c r="E63" s="17">
        <f t="shared" si="5"/>
        <v>17000.004000000001</v>
      </c>
      <c r="G63" s="35"/>
      <c r="H63" s="35"/>
    </row>
    <row r="64" spans="1:8" ht="16.5" customHeight="1" x14ac:dyDescent="0.2">
      <c r="A64" s="81" t="s">
        <v>164</v>
      </c>
      <c r="B64" s="82"/>
      <c r="C64" s="16">
        <v>6666.67</v>
      </c>
      <c r="D64" s="11">
        <f t="shared" si="4"/>
        <v>1333.3340000000001</v>
      </c>
      <c r="E64" s="17">
        <f t="shared" si="5"/>
        <v>8000.0039999999999</v>
      </c>
      <c r="G64">
        <v>5033.9040000000005</v>
      </c>
      <c r="H64" s="1">
        <v>5030</v>
      </c>
    </row>
    <row r="65" spans="1:5" ht="15.75" customHeight="1" x14ac:dyDescent="0.2">
      <c r="A65" s="20"/>
      <c r="B65" s="20"/>
    </row>
    <row r="66" spans="1:5" ht="18" customHeight="1" x14ac:dyDescent="0.2">
      <c r="A66" s="87" t="s">
        <v>49</v>
      </c>
      <c r="B66" s="87"/>
      <c r="C66" s="87"/>
      <c r="D66" s="87"/>
      <c r="E66" s="87"/>
    </row>
    <row r="67" spans="1:5" ht="21" customHeight="1" x14ac:dyDescent="0.2">
      <c r="A67" s="41"/>
      <c r="B67" s="41"/>
    </row>
    <row r="68" spans="1:5" ht="17.100000000000001" customHeight="1" x14ac:dyDescent="0.2">
      <c r="C68" s="86"/>
      <c r="D68" s="86"/>
      <c r="E68" s="86"/>
    </row>
    <row r="69" spans="1:5" ht="17.100000000000001" customHeight="1" x14ac:dyDescent="0.2"/>
    <row r="70" spans="1:5" ht="17.100000000000001" customHeight="1" x14ac:dyDescent="0.2"/>
    <row r="71" spans="1:5" ht="17.100000000000001" customHeight="1" x14ac:dyDescent="0.2"/>
    <row r="72" spans="1:5" ht="17.100000000000001" customHeight="1" x14ac:dyDescent="0.2"/>
    <row r="73" spans="1:5" ht="17.100000000000001" customHeight="1" x14ac:dyDescent="0.2"/>
    <row r="74" spans="1:5" ht="17.100000000000001" customHeight="1" x14ac:dyDescent="0.2"/>
    <row r="75" spans="1:5" ht="17.100000000000001" customHeight="1" x14ac:dyDescent="0.2"/>
    <row r="76" spans="1:5" ht="17.100000000000001" customHeight="1" x14ac:dyDescent="0.2"/>
    <row r="77" spans="1:5" ht="17.100000000000001" customHeight="1" x14ac:dyDescent="0.2"/>
    <row r="78" spans="1:5" ht="17.100000000000001" customHeight="1" x14ac:dyDescent="0.2"/>
    <row r="79" spans="1:5" ht="17.100000000000001" customHeight="1" x14ac:dyDescent="0.2"/>
    <row r="80" spans="1:5" ht="17.100000000000001" customHeight="1" x14ac:dyDescent="0.2"/>
    <row r="81" ht="17.100000000000001" customHeight="1" x14ac:dyDescent="0.2"/>
    <row r="82" ht="17.100000000000001" customHeight="1" x14ac:dyDescent="0.2"/>
    <row r="83" ht="20.25" customHeight="1" x14ac:dyDescent="0.2"/>
    <row r="84" ht="17.100000000000001" customHeight="1" x14ac:dyDescent="0.2"/>
    <row r="85" ht="17.100000000000001" customHeight="1" x14ac:dyDescent="0.2"/>
    <row r="86" ht="17.100000000000001" customHeight="1" x14ac:dyDescent="0.2"/>
    <row r="87" ht="17.100000000000001" customHeight="1" x14ac:dyDescent="0.2"/>
    <row r="88" ht="17.100000000000001" customHeight="1" x14ac:dyDescent="0.2"/>
    <row r="89" ht="17.100000000000001" customHeight="1" x14ac:dyDescent="0.2"/>
    <row r="90" ht="17.100000000000001" customHeight="1" x14ac:dyDescent="0.2"/>
    <row r="91" ht="17.100000000000001" customHeight="1" x14ac:dyDescent="0.2"/>
    <row r="92" ht="17.100000000000001" customHeight="1" x14ac:dyDescent="0.2"/>
    <row r="93" ht="17.100000000000001" customHeight="1" x14ac:dyDescent="0.2"/>
    <row r="94" ht="17.100000000000001" customHeight="1" x14ac:dyDescent="0.2"/>
    <row r="95" ht="17.100000000000001" customHeight="1" x14ac:dyDescent="0.2"/>
    <row r="96" ht="17.100000000000001" customHeight="1" x14ac:dyDescent="0.2"/>
    <row r="97" ht="17.100000000000001" customHeight="1" x14ac:dyDescent="0.2"/>
    <row r="98" ht="17.100000000000001" customHeight="1" x14ac:dyDescent="0.2"/>
    <row r="99" ht="17.100000000000001" customHeight="1" x14ac:dyDescent="0.2"/>
    <row r="100" ht="17.100000000000001" customHeight="1" x14ac:dyDescent="0.2"/>
    <row r="101" ht="31.5" customHeight="1" x14ac:dyDescent="0.2"/>
    <row r="102" ht="17.100000000000001" customHeight="1" x14ac:dyDescent="0.2"/>
    <row r="103" ht="17.100000000000001" customHeight="1" x14ac:dyDescent="0.2"/>
    <row r="104" ht="17.100000000000001" customHeight="1" x14ac:dyDescent="0.2"/>
    <row r="105" ht="17.100000000000001" customHeight="1" x14ac:dyDescent="0.2"/>
    <row r="106" ht="17.100000000000001" customHeight="1" x14ac:dyDescent="0.2"/>
    <row r="107" ht="17.100000000000001" customHeight="1" x14ac:dyDescent="0.2"/>
    <row r="108" ht="17.100000000000001" customHeight="1" x14ac:dyDescent="0.2"/>
    <row r="109" ht="17.100000000000001" customHeight="1" x14ac:dyDescent="0.2"/>
    <row r="110" ht="17.100000000000001" customHeight="1" x14ac:dyDescent="0.2"/>
    <row r="111" ht="17.100000000000001" customHeight="1" x14ac:dyDescent="0.2"/>
    <row r="112" ht="17.100000000000001" customHeight="1" x14ac:dyDescent="0.2"/>
  </sheetData>
  <sheetProtection selectLockedCells="1" selectUnlockedCells="1"/>
  <mergeCells count="124">
    <mergeCell ref="A67:B67"/>
    <mergeCell ref="C68:E68"/>
    <mergeCell ref="A56:B56"/>
    <mergeCell ref="A57:B57"/>
    <mergeCell ref="A58:B58"/>
    <mergeCell ref="A59:B59"/>
    <mergeCell ref="A61:B61"/>
    <mergeCell ref="A62:B62"/>
    <mergeCell ref="A60:B60"/>
    <mergeCell ref="A63:B63"/>
    <mergeCell ref="A64:B64"/>
    <mergeCell ref="A66:E66"/>
    <mergeCell ref="A55:B55"/>
    <mergeCell ref="A30:B30"/>
    <mergeCell ref="A33:B33"/>
    <mergeCell ref="A37:E37"/>
    <mergeCell ref="A38:B38"/>
    <mergeCell ref="A39:B39"/>
    <mergeCell ref="A40:B40"/>
    <mergeCell ref="A41:B41"/>
    <mergeCell ref="A43:B43"/>
    <mergeCell ref="A46:B46"/>
    <mergeCell ref="A31:B31"/>
    <mergeCell ref="A32:B32"/>
    <mergeCell ref="A34:B34"/>
    <mergeCell ref="A54:B54"/>
    <mergeCell ref="A52:B52"/>
    <mergeCell ref="A35:B35"/>
    <mergeCell ref="A36:B36"/>
    <mergeCell ref="A42:B42"/>
    <mergeCell ref="A45:B45"/>
    <mergeCell ref="A44:B44"/>
    <mergeCell ref="A50:B50"/>
    <mergeCell ref="A49:B49"/>
    <mergeCell ref="A51:B51"/>
    <mergeCell ref="A53:B53"/>
    <mergeCell ref="A25:B25"/>
    <mergeCell ref="A28:B28"/>
    <mergeCell ref="A20:B20"/>
    <mergeCell ref="A23:B23"/>
    <mergeCell ref="A27:B27"/>
    <mergeCell ref="A29:B29"/>
    <mergeCell ref="A26:B26"/>
    <mergeCell ref="A47:B47"/>
    <mergeCell ref="A21:B21"/>
    <mergeCell ref="A48:B48"/>
    <mergeCell ref="FZ1:GA1"/>
    <mergeCell ref="CH1:CI1"/>
    <mergeCell ref="CJ3:CY3"/>
    <mergeCell ref="CZ3:DO3"/>
    <mergeCell ref="CX1:CY1"/>
    <mergeCell ref="DN1:DO1"/>
    <mergeCell ref="HH4:HW4"/>
    <mergeCell ref="D5:E5"/>
    <mergeCell ref="FL3:GA3"/>
    <mergeCell ref="GB4:GQ4"/>
    <mergeCell ref="GR4:HG4"/>
    <mergeCell ref="BT3:CI3"/>
    <mergeCell ref="A3:E3"/>
    <mergeCell ref="F3:G3"/>
    <mergeCell ref="AZ2:BC2"/>
    <mergeCell ref="BP2:BS2"/>
    <mergeCell ref="CF2:CI2"/>
    <mergeCell ref="CV2:CY2"/>
    <mergeCell ref="DL2:DO2"/>
    <mergeCell ref="BD4:BS4"/>
    <mergeCell ref="BT4:CI4"/>
    <mergeCell ref="CJ4:CY4"/>
    <mergeCell ref="FL4:GA4"/>
    <mergeCell ref="A4:E4"/>
    <mergeCell ref="V1:W1"/>
    <mergeCell ref="AL1:AM1"/>
    <mergeCell ref="BB1:BC1"/>
    <mergeCell ref="BR1:BS1"/>
    <mergeCell ref="ER2:EU2"/>
    <mergeCell ref="FH2:FK2"/>
    <mergeCell ref="CZ4:DO4"/>
    <mergeCell ref="DP4:EE4"/>
    <mergeCell ref="EF4:EU4"/>
    <mergeCell ref="EV4:FK4"/>
    <mergeCell ref="EV3:FK3"/>
    <mergeCell ref="FJ1:FK1"/>
    <mergeCell ref="ED1:EE1"/>
    <mergeCell ref="ET1:EU1"/>
    <mergeCell ref="H4:W4"/>
    <mergeCell ref="X4:AM4"/>
    <mergeCell ref="AN4:BC4"/>
    <mergeCell ref="FX2:GA2"/>
    <mergeCell ref="GB3:GQ3"/>
    <mergeCell ref="B11:D11"/>
    <mergeCell ref="A14:E14"/>
    <mergeCell ref="A15:E15"/>
    <mergeCell ref="A16:E16"/>
    <mergeCell ref="A18:B18"/>
    <mergeCell ref="A19:E19"/>
    <mergeCell ref="F4:G4"/>
    <mergeCell ref="A6:E6"/>
    <mergeCell ref="A7:E7"/>
    <mergeCell ref="A17:E17"/>
    <mergeCell ref="B8:E8"/>
    <mergeCell ref="A13:E13"/>
    <mergeCell ref="A12:E12"/>
    <mergeCell ref="GP1:GQ1"/>
    <mergeCell ref="F1:G1"/>
    <mergeCell ref="A22:B22"/>
    <mergeCell ref="A24:B24"/>
    <mergeCell ref="HF1:HG1"/>
    <mergeCell ref="HV1:HW1"/>
    <mergeCell ref="D2:E2"/>
    <mergeCell ref="F2:G2"/>
    <mergeCell ref="T2:W2"/>
    <mergeCell ref="AJ2:AM2"/>
    <mergeCell ref="GR3:HG3"/>
    <mergeCell ref="HH3:HW3"/>
    <mergeCell ref="DP3:EE3"/>
    <mergeCell ref="EF3:EU3"/>
    <mergeCell ref="HT2:HW2"/>
    <mergeCell ref="GN2:GQ2"/>
    <mergeCell ref="HD2:HG2"/>
    <mergeCell ref="EB2:EE2"/>
    <mergeCell ref="H3:W3"/>
    <mergeCell ref="X3:AM3"/>
    <mergeCell ref="AN3:BC3"/>
    <mergeCell ref="BD3:BS3"/>
  </mergeCells>
  <pageMargins left="0.78740157480314965" right="0.59055118110236227" top="0.51181102362204722" bottom="0.51181102362204722" header="0.31496062992125984" footer="0.31496062992125984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73"/>
  <sheetViews>
    <sheetView topLeftCell="A11" workbookViewId="0">
      <selection activeCell="B11" sqref="B11:D11"/>
    </sheetView>
  </sheetViews>
  <sheetFormatPr defaultColWidth="8.85546875" defaultRowHeight="12.75" x14ac:dyDescent="0.2"/>
  <cols>
    <col min="1" max="1" width="20.85546875" customWidth="1"/>
    <col min="2" max="2" width="18.140625" customWidth="1"/>
    <col min="3" max="3" width="18.85546875" customWidth="1"/>
    <col min="4" max="4" width="13.42578125" customWidth="1"/>
    <col min="5" max="5" width="25.140625" customWidth="1"/>
    <col min="8" max="9" width="0" hidden="1" customWidth="1"/>
  </cols>
  <sheetData>
    <row r="1" spans="1:231" ht="20.25" hidden="1" customHeight="1" x14ac:dyDescent="0.2">
      <c r="E1" t="s">
        <v>0</v>
      </c>
      <c r="F1" s="41"/>
      <c r="G1" s="41"/>
      <c r="V1" s="41" t="s">
        <v>0</v>
      </c>
      <c r="W1" s="41"/>
      <c r="AL1" s="41" t="s">
        <v>0</v>
      </c>
      <c r="AM1" s="41"/>
      <c r="BB1" s="41" t="s">
        <v>0</v>
      </c>
      <c r="BC1" s="41"/>
      <c r="BR1" s="41" t="s">
        <v>0</v>
      </c>
      <c r="BS1" s="41"/>
      <c r="CH1" s="41" t="s">
        <v>0</v>
      </c>
      <c r="CI1" s="41"/>
      <c r="CX1" s="41" t="s">
        <v>0</v>
      </c>
      <c r="CY1" s="41"/>
      <c r="DN1" s="41" t="s">
        <v>0</v>
      </c>
      <c r="DO1" s="41"/>
      <c r="ED1" s="41" t="s">
        <v>0</v>
      </c>
      <c r="EE1" s="41"/>
      <c r="ET1" s="41" t="s">
        <v>0</v>
      </c>
      <c r="EU1" s="41"/>
      <c r="FJ1" s="41" t="s">
        <v>0</v>
      </c>
      <c r="FK1" s="41"/>
      <c r="FZ1" s="41" t="s">
        <v>0</v>
      </c>
      <c r="GA1" s="41"/>
      <c r="GP1" s="41" t="s">
        <v>0</v>
      </c>
      <c r="GQ1" s="41"/>
      <c r="HF1" s="41" t="s">
        <v>0</v>
      </c>
      <c r="HG1" s="41"/>
      <c r="HV1" s="41" t="s">
        <v>0</v>
      </c>
      <c r="HW1" s="41"/>
    </row>
    <row r="2" spans="1:231" hidden="1" x14ac:dyDescent="0.2">
      <c r="D2" s="41"/>
      <c r="E2" s="41"/>
      <c r="F2" s="41"/>
      <c r="G2" s="41"/>
      <c r="T2" s="41" t="s">
        <v>2</v>
      </c>
      <c r="U2" s="41"/>
      <c r="V2" s="41"/>
      <c r="W2" s="41"/>
      <c r="AJ2" s="41" t="s">
        <v>2</v>
      </c>
      <c r="AK2" s="41"/>
      <c r="AL2" s="41"/>
      <c r="AM2" s="41"/>
      <c r="AZ2" s="41" t="s">
        <v>2</v>
      </c>
      <c r="BA2" s="41"/>
      <c r="BB2" s="41"/>
      <c r="BC2" s="41"/>
      <c r="BP2" s="41" t="s">
        <v>2</v>
      </c>
      <c r="BQ2" s="41"/>
      <c r="BR2" s="41"/>
      <c r="BS2" s="41"/>
      <c r="CF2" s="41" t="s">
        <v>2</v>
      </c>
      <c r="CG2" s="41"/>
      <c r="CH2" s="41"/>
      <c r="CI2" s="41"/>
      <c r="CV2" s="41" t="s">
        <v>2</v>
      </c>
      <c r="CW2" s="41"/>
      <c r="CX2" s="41"/>
      <c r="CY2" s="41"/>
      <c r="DL2" s="41" t="s">
        <v>2</v>
      </c>
      <c r="DM2" s="41"/>
      <c r="DN2" s="41"/>
      <c r="DO2" s="41"/>
      <c r="EB2" s="41" t="s">
        <v>2</v>
      </c>
      <c r="EC2" s="41"/>
      <c r="ED2" s="41"/>
      <c r="EE2" s="41"/>
      <c r="ER2" s="41" t="s">
        <v>2</v>
      </c>
      <c r="ES2" s="41"/>
      <c r="ET2" s="41"/>
      <c r="EU2" s="41"/>
      <c r="FH2" s="41" t="s">
        <v>2</v>
      </c>
      <c r="FI2" s="41"/>
      <c r="FJ2" s="41"/>
      <c r="FK2" s="41"/>
      <c r="FX2" s="41" t="s">
        <v>2</v>
      </c>
      <c r="FY2" s="41"/>
      <c r="FZ2" s="41"/>
      <c r="GA2" s="41"/>
      <c r="GN2" s="41" t="s">
        <v>2</v>
      </c>
      <c r="GO2" s="41"/>
      <c r="GP2" s="41"/>
      <c r="GQ2" s="41"/>
      <c r="HD2" s="41" t="s">
        <v>2</v>
      </c>
      <c r="HE2" s="41"/>
      <c r="HF2" s="41"/>
      <c r="HG2" s="41"/>
      <c r="HT2" s="41" t="s">
        <v>2</v>
      </c>
      <c r="HU2" s="41"/>
      <c r="HV2" s="41"/>
      <c r="HW2" s="41"/>
    </row>
    <row r="3" spans="1:231" ht="24" hidden="1" customHeight="1" x14ac:dyDescent="0.2">
      <c r="A3" s="41" t="s">
        <v>3</v>
      </c>
      <c r="B3" s="41"/>
      <c r="C3" s="41"/>
      <c r="D3" s="41"/>
      <c r="E3" s="41"/>
      <c r="F3" s="41"/>
      <c r="G3" s="41"/>
      <c r="H3" s="41" t="s">
        <v>3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 t="s">
        <v>3</v>
      </c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 t="s">
        <v>3</v>
      </c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 t="s">
        <v>3</v>
      </c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 t="s">
        <v>3</v>
      </c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 t="s">
        <v>3</v>
      </c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 t="s">
        <v>3</v>
      </c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 t="s">
        <v>3</v>
      </c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 t="s">
        <v>3</v>
      </c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 t="s">
        <v>3</v>
      </c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 t="s">
        <v>3</v>
      </c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 t="s">
        <v>3</v>
      </c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 t="s">
        <v>3</v>
      </c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 t="s">
        <v>3</v>
      </c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</row>
    <row r="4" spans="1:231" hidden="1" x14ac:dyDescent="0.2">
      <c r="A4" s="41" t="s">
        <v>4</v>
      </c>
      <c r="B4" s="41"/>
      <c r="C4" s="41"/>
      <c r="D4" s="41"/>
      <c r="E4" s="41"/>
      <c r="F4" s="41"/>
      <c r="G4" s="41"/>
      <c r="H4" s="41" t="s">
        <v>5</v>
      </c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 t="s">
        <v>5</v>
      </c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 t="s">
        <v>5</v>
      </c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 t="s">
        <v>5</v>
      </c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 t="s">
        <v>5</v>
      </c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 t="s">
        <v>5</v>
      </c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 t="s">
        <v>5</v>
      </c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 t="s">
        <v>5</v>
      </c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 t="s">
        <v>5</v>
      </c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 t="s">
        <v>5</v>
      </c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 t="s">
        <v>5</v>
      </c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 t="s">
        <v>5</v>
      </c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 t="s">
        <v>5</v>
      </c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 t="s">
        <v>5</v>
      </c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</row>
    <row r="5" spans="1:231" hidden="1" x14ac:dyDescent="0.2">
      <c r="A5" s="2"/>
      <c r="B5" s="2"/>
      <c r="C5" s="2"/>
      <c r="D5" s="79" t="s">
        <v>0</v>
      </c>
      <c r="E5" s="79"/>
    </row>
    <row r="6" spans="1:231" hidden="1" x14ac:dyDescent="0.2">
      <c r="A6" s="77" t="s">
        <v>1</v>
      </c>
      <c r="B6" s="77"/>
      <c r="C6" s="77"/>
      <c r="D6" s="77"/>
      <c r="E6" s="77"/>
    </row>
    <row r="7" spans="1:231" hidden="1" x14ac:dyDescent="0.2">
      <c r="A7" s="77" t="s">
        <v>96</v>
      </c>
      <c r="B7" s="77"/>
      <c r="C7" s="77"/>
      <c r="D7" s="77"/>
      <c r="E7" s="77"/>
    </row>
    <row r="8" spans="1:231" hidden="1" x14ac:dyDescent="0.2">
      <c r="A8" s="2"/>
      <c r="B8" s="79" t="s">
        <v>95</v>
      </c>
      <c r="C8" s="79"/>
      <c r="D8" s="79"/>
      <c r="E8" s="79"/>
    </row>
    <row r="9" spans="1:231" hidden="1" x14ac:dyDescent="0.2"/>
    <row r="10" spans="1:231" hidden="1" x14ac:dyDescent="0.2"/>
    <row r="11" spans="1:231" ht="105" customHeight="1" x14ac:dyDescent="0.2">
      <c r="A11" s="18"/>
      <c r="B11" s="71" t="s">
        <v>111</v>
      </c>
      <c r="C11" s="71"/>
      <c r="D11" s="71"/>
      <c r="E11" s="6" t="s">
        <v>102</v>
      </c>
    </row>
    <row r="12" spans="1:231" ht="15.75" x14ac:dyDescent="0.2">
      <c r="A12" s="47" t="s">
        <v>101</v>
      </c>
      <c r="B12" s="47"/>
      <c r="C12" s="47"/>
      <c r="D12" s="47"/>
      <c r="E12" s="47"/>
    </row>
    <row r="13" spans="1:231" x14ac:dyDescent="0.2">
      <c r="A13" s="80"/>
      <c r="B13" s="80"/>
      <c r="C13" s="80"/>
      <c r="D13" s="80"/>
      <c r="E13" s="80"/>
    </row>
    <row r="14" spans="1:231" ht="20.25" customHeight="1" x14ac:dyDescent="0.3">
      <c r="A14" s="88" t="s">
        <v>6</v>
      </c>
      <c r="B14" s="88"/>
      <c r="C14" s="88"/>
      <c r="D14" s="88"/>
      <c r="E14" s="88"/>
    </row>
    <row r="15" spans="1:231" ht="21" customHeight="1" x14ac:dyDescent="0.3">
      <c r="A15" s="50" t="s">
        <v>178</v>
      </c>
      <c r="B15" s="50"/>
      <c r="C15" s="50"/>
      <c r="D15" s="50"/>
      <c r="E15" s="50"/>
    </row>
    <row r="16" spans="1:231" ht="14.25" customHeight="1" x14ac:dyDescent="0.2">
      <c r="A16" s="41"/>
      <c r="B16" s="41"/>
      <c r="C16" s="41"/>
      <c r="D16" s="41"/>
      <c r="E16" s="41"/>
    </row>
    <row r="17" spans="1:9" ht="47.25" customHeight="1" x14ac:dyDescent="0.2">
      <c r="A17" s="66" t="s">
        <v>7</v>
      </c>
      <c r="B17" s="66"/>
      <c r="C17" s="12" t="s">
        <v>9</v>
      </c>
      <c r="D17" s="12" t="s">
        <v>93</v>
      </c>
      <c r="E17" s="12" t="s">
        <v>56</v>
      </c>
      <c r="G17" s="4"/>
    </row>
    <row r="18" spans="1:9" ht="28.5" customHeight="1" x14ac:dyDescent="0.2">
      <c r="A18" s="74" t="s">
        <v>94</v>
      </c>
      <c r="B18" s="75"/>
      <c r="C18" s="75"/>
      <c r="D18" s="75"/>
      <c r="E18" s="76"/>
    </row>
    <row r="19" spans="1:9" ht="19.5" customHeight="1" x14ac:dyDescent="0.2">
      <c r="A19" s="69" t="s">
        <v>179</v>
      </c>
      <c r="B19" s="70"/>
      <c r="C19" s="16">
        <v>5750</v>
      </c>
      <c r="D19" s="11">
        <f t="shared" ref="D19:D25" si="0">C19*0.2</f>
        <v>1150</v>
      </c>
      <c r="E19" s="17">
        <f t="shared" ref="E19:E25" si="1">C19+D19</f>
        <v>6900</v>
      </c>
      <c r="G19" s="1"/>
      <c r="H19" s="1">
        <v>35796.604800000001</v>
      </c>
      <c r="I19">
        <v>35800</v>
      </c>
    </row>
    <row r="20" spans="1:9" ht="19.5" customHeight="1" x14ac:dyDescent="0.2">
      <c r="A20" s="69" t="s">
        <v>144</v>
      </c>
      <c r="B20" s="70"/>
      <c r="C20" s="16">
        <v>49166.67</v>
      </c>
      <c r="D20" s="11">
        <f t="shared" si="0"/>
        <v>9833.3340000000007</v>
      </c>
      <c r="E20" s="17">
        <f t="shared" si="1"/>
        <v>59000.004000000001</v>
      </c>
      <c r="G20" s="1"/>
      <c r="H20" s="1">
        <v>53694.92040000001</v>
      </c>
      <c r="I20">
        <v>53700</v>
      </c>
    </row>
    <row r="21" spans="1:9" ht="19.5" customHeight="1" x14ac:dyDescent="0.2">
      <c r="A21" s="69" t="s">
        <v>145</v>
      </c>
      <c r="B21" s="70"/>
      <c r="C21" s="16">
        <v>70708.33</v>
      </c>
      <c r="D21" s="11">
        <f t="shared" si="0"/>
        <v>14141.666000000001</v>
      </c>
      <c r="E21" s="17">
        <f t="shared" si="1"/>
        <v>84849.995999999999</v>
      </c>
      <c r="G21" s="1"/>
      <c r="H21" s="1">
        <v>77186.445600000006</v>
      </c>
      <c r="I21">
        <v>77150</v>
      </c>
    </row>
    <row r="22" spans="1:9" ht="19.5" customHeight="1" x14ac:dyDescent="0.2">
      <c r="A22" s="81" t="s">
        <v>166</v>
      </c>
      <c r="B22" s="82"/>
      <c r="C22" s="16">
        <v>118750</v>
      </c>
      <c r="D22" s="11">
        <f t="shared" si="0"/>
        <v>23750</v>
      </c>
      <c r="E22" s="17">
        <f t="shared" si="1"/>
        <v>142500</v>
      </c>
      <c r="G22" s="1"/>
      <c r="H22" s="1">
        <v>99661.02</v>
      </c>
      <c r="I22">
        <v>99650</v>
      </c>
    </row>
    <row r="23" spans="1:9" s="33" customFormat="1" ht="19.5" customHeight="1" x14ac:dyDescent="0.2">
      <c r="A23" s="81" t="s">
        <v>165</v>
      </c>
      <c r="B23" s="82"/>
      <c r="C23" s="16">
        <v>154333.32999999999</v>
      </c>
      <c r="D23" s="11">
        <f t="shared" si="0"/>
        <v>30866.665999999997</v>
      </c>
      <c r="E23" s="17">
        <f t="shared" si="1"/>
        <v>185199.99599999998</v>
      </c>
      <c r="G23" s="1"/>
      <c r="H23" s="1"/>
    </row>
    <row r="24" spans="1:9" s="33" customFormat="1" ht="19.5" customHeight="1" x14ac:dyDescent="0.2">
      <c r="A24" s="81" t="s">
        <v>173</v>
      </c>
      <c r="B24" s="82"/>
      <c r="C24" s="16">
        <v>200666.67</v>
      </c>
      <c r="D24" s="11">
        <f t="shared" si="0"/>
        <v>40133.334000000003</v>
      </c>
      <c r="E24" s="17">
        <f t="shared" si="1"/>
        <v>240800.00400000002</v>
      </c>
      <c r="G24" s="1"/>
      <c r="H24" s="1"/>
    </row>
    <row r="25" spans="1:9" s="26" customFormat="1" ht="19.5" customHeight="1" x14ac:dyDescent="0.2">
      <c r="A25" s="81" t="s">
        <v>167</v>
      </c>
      <c r="B25" s="82"/>
      <c r="C25" s="16">
        <v>15333.33</v>
      </c>
      <c r="D25" s="11">
        <f t="shared" si="0"/>
        <v>3066.6660000000002</v>
      </c>
      <c r="E25" s="17">
        <f t="shared" si="1"/>
        <v>18399.995999999999</v>
      </c>
      <c r="G25" s="1"/>
      <c r="H25" s="1"/>
    </row>
    <row r="26" spans="1:9" ht="19.5" customHeight="1" x14ac:dyDescent="0.2">
      <c r="A26" s="89"/>
      <c r="B26" s="89"/>
      <c r="C26" s="89"/>
      <c r="D26" s="89"/>
      <c r="E26" s="89"/>
      <c r="G26" s="1"/>
      <c r="H26" s="1"/>
    </row>
    <row r="27" spans="1:9" ht="15.75" customHeight="1" x14ac:dyDescent="0.2">
      <c r="A27" s="68" t="s">
        <v>49</v>
      </c>
      <c r="B27" s="68"/>
      <c r="C27" s="68"/>
      <c r="D27" s="68"/>
      <c r="E27" s="68"/>
    </row>
    <row r="28" spans="1:9" ht="17.25" customHeight="1" x14ac:dyDescent="0.25">
      <c r="A28" s="5"/>
      <c r="B28" s="5"/>
      <c r="C28" s="65"/>
      <c r="D28" s="65"/>
      <c r="E28" s="65"/>
    </row>
    <row r="29" spans="1:9" ht="17.100000000000001" customHeight="1" x14ac:dyDescent="0.25">
      <c r="A29" s="5"/>
      <c r="B29" s="5"/>
      <c r="C29" s="5"/>
      <c r="D29" s="5"/>
      <c r="E29" s="5"/>
    </row>
    <row r="30" spans="1:9" ht="17.100000000000001" customHeight="1" x14ac:dyDescent="0.25">
      <c r="A30" s="5"/>
      <c r="B30" s="5"/>
      <c r="C30" s="5"/>
      <c r="D30" s="5"/>
      <c r="E30" s="5"/>
    </row>
    <row r="31" spans="1:9" ht="17.100000000000001" customHeight="1" x14ac:dyDescent="0.25">
      <c r="A31" s="5"/>
      <c r="B31" s="5"/>
      <c r="C31" s="5"/>
      <c r="D31" s="5"/>
      <c r="E31" s="5"/>
    </row>
    <row r="32" spans="1:9" ht="17.100000000000001" customHeight="1" x14ac:dyDescent="0.25">
      <c r="A32" s="5"/>
      <c r="B32" s="5"/>
      <c r="C32" s="5"/>
      <c r="D32" s="5"/>
      <c r="E32" s="5"/>
    </row>
    <row r="33" spans="1:5" ht="17.100000000000001" customHeight="1" x14ac:dyDescent="0.25">
      <c r="A33" s="5"/>
      <c r="B33" s="5"/>
      <c r="C33" s="5"/>
      <c r="D33" s="5"/>
      <c r="E33" s="5"/>
    </row>
    <row r="34" spans="1:5" ht="17.100000000000001" customHeight="1" x14ac:dyDescent="0.25">
      <c r="A34" s="5"/>
      <c r="B34" s="5"/>
      <c r="C34" s="5"/>
      <c r="D34" s="5"/>
      <c r="E34" s="5"/>
    </row>
    <row r="35" spans="1:5" ht="17.100000000000001" customHeight="1" x14ac:dyDescent="0.25">
      <c r="A35" s="5"/>
      <c r="B35" s="5"/>
      <c r="C35" s="5"/>
      <c r="D35" s="5"/>
      <c r="E35" s="5"/>
    </row>
    <row r="36" spans="1:5" ht="17.100000000000001" customHeight="1" x14ac:dyDescent="0.25">
      <c r="A36" s="5"/>
      <c r="B36" s="5"/>
      <c r="C36" s="5"/>
      <c r="D36" s="5"/>
      <c r="E36" s="5"/>
    </row>
    <row r="37" spans="1:5" ht="17.100000000000001" customHeight="1" x14ac:dyDescent="0.25">
      <c r="A37" s="5"/>
      <c r="B37" s="5"/>
      <c r="C37" s="5"/>
      <c r="D37" s="5"/>
      <c r="E37" s="5"/>
    </row>
    <row r="38" spans="1:5" ht="17.100000000000001" customHeight="1" x14ac:dyDescent="0.25">
      <c r="A38" s="5"/>
      <c r="B38" s="5"/>
      <c r="C38" s="5"/>
      <c r="D38" s="5"/>
      <c r="E38" s="5"/>
    </row>
    <row r="39" spans="1:5" ht="17.100000000000001" customHeight="1" x14ac:dyDescent="0.25">
      <c r="A39" s="5"/>
      <c r="B39" s="5"/>
      <c r="C39" s="5"/>
      <c r="D39" s="5"/>
      <c r="E39" s="5"/>
    </row>
    <row r="40" spans="1:5" ht="17.100000000000001" customHeight="1" x14ac:dyDescent="0.25">
      <c r="A40" s="5"/>
      <c r="B40" s="5"/>
      <c r="C40" s="5"/>
      <c r="D40" s="5"/>
      <c r="E40" s="5"/>
    </row>
    <row r="41" spans="1:5" ht="17.100000000000001" customHeight="1" x14ac:dyDescent="0.25">
      <c r="A41" s="5"/>
      <c r="B41" s="5"/>
      <c r="C41" s="5"/>
      <c r="D41" s="5"/>
      <c r="E41" s="5"/>
    </row>
    <row r="42" spans="1:5" ht="17.100000000000001" customHeight="1" x14ac:dyDescent="0.25">
      <c r="A42" s="5"/>
      <c r="B42" s="5"/>
      <c r="C42" s="5"/>
      <c r="D42" s="5"/>
      <c r="E42" s="5"/>
    </row>
    <row r="43" spans="1:5" ht="17.100000000000001" customHeight="1" x14ac:dyDescent="0.2"/>
    <row r="44" spans="1:5" ht="20.25" customHeight="1" x14ac:dyDescent="0.2"/>
    <row r="45" spans="1:5" ht="17.100000000000001" customHeight="1" x14ac:dyDescent="0.2"/>
    <row r="46" spans="1:5" ht="17.100000000000001" customHeight="1" x14ac:dyDescent="0.2"/>
    <row r="47" spans="1:5" ht="17.100000000000001" customHeight="1" x14ac:dyDescent="0.2"/>
    <row r="48" spans="1:5" ht="17.100000000000001" customHeight="1" x14ac:dyDescent="0.2"/>
    <row r="49" ht="17.100000000000001" customHeight="1" x14ac:dyDescent="0.2"/>
    <row r="50" ht="17.100000000000001" customHeight="1" x14ac:dyDescent="0.2"/>
    <row r="51" ht="17.100000000000001" customHeight="1" x14ac:dyDescent="0.2"/>
    <row r="52" ht="17.100000000000001" customHeight="1" x14ac:dyDescent="0.2"/>
    <row r="53" ht="17.100000000000001" customHeight="1" x14ac:dyDescent="0.2"/>
    <row r="54" ht="17.100000000000001" customHeight="1" x14ac:dyDescent="0.2"/>
    <row r="55" ht="17.100000000000001" customHeight="1" x14ac:dyDescent="0.2"/>
    <row r="56" ht="17.100000000000001" customHeight="1" x14ac:dyDescent="0.2"/>
    <row r="57" ht="17.100000000000001" customHeight="1" x14ac:dyDescent="0.2"/>
    <row r="58" ht="17.100000000000001" customHeight="1" x14ac:dyDescent="0.2"/>
    <row r="59" ht="17.100000000000001" customHeight="1" x14ac:dyDescent="0.2"/>
    <row r="60" ht="17.100000000000001" customHeight="1" x14ac:dyDescent="0.2"/>
    <row r="61" ht="17.100000000000001" customHeight="1" x14ac:dyDescent="0.2"/>
    <row r="62" ht="31.5" customHeight="1" x14ac:dyDescent="0.2"/>
    <row r="63" ht="17.100000000000001" customHeight="1" x14ac:dyDescent="0.2"/>
    <row r="64" ht="17.100000000000001" customHeight="1" x14ac:dyDescent="0.2"/>
    <row r="65" ht="17.100000000000001" customHeight="1" x14ac:dyDescent="0.2"/>
    <row r="66" ht="17.100000000000001" customHeight="1" x14ac:dyDescent="0.2"/>
    <row r="67" ht="17.100000000000001" customHeight="1" x14ac:dyDescent="0.2"/>
    <row r="68" ht="17.100000000000001" customHeight="1" x14ac:dyDescent="0.2"/>
    <row r="69" ht="17.100000000000001" customHeight="1" x14ac:dyDescent="0.2"/>
    <row r="70" ht="17.100000000000001" customHeight="1" x14ac:dyDescent="0.2"/>
    <row r="71" ht="17.100000000000001" customHeight="1" x14ac:dyDescent="0.2"/>
    <row r="72" ht="17.100000000000001" customHeight="1" x14ac:dyDescent="0.2"/>
    <row r="73" ht="17.100000000000001" customHeight="1" x14ac:dyDescent="0.2"/>
  </sheetData>
  <sheetProtection selectLockedCells="1" selectUnlockedCells="1"/>
  <mergeCells count="85">
    <mergeCell ref="C28:E28"/>
    <mergeCell ref="A20:B20"/>
    <mergeCell ref="A21:B21"/>
    <mergeCell ref="A26:E26"/>
    <mergeCell ref="A27:E27"/>
    <mergeCell ref="A19:B19"/>
    <mergeCell ref="A25:B25"/>
    <mergeCell ref="A22:B22"/>
    <mergeCell ref="A23:B23"/>
    <mergeCell ref="A24:B24"/>
    <mergeCell ref="A18:E18"/>
    <mergeCell ref="CZ3:DO3"/>
    <mergeCell ref="B8:E8"/>
    <mergeCell ref="A14:E14"/>
    <mergeCell ref="A15:E15"/>
    <mergeCell ref="A16:E16"/>
    <mergeCell ref="AN4:BC4"/>
    <mergeCell ref="BD4:BS4"/>
    <mergeCell ref="H4:W4"/>
    <mergeCell ref="X4:AM4"/>
    <mergeCell ref="CJ4:CY4"/>
    <mergeCell ref="CZ4:DO4"/>
    <mergeCell ref="A13:E13"/>
    <mergeCell ref="BT4:CI4"/>
    <mergeCell ref="HT2:HW2"/>
    <mergeCell ref="DP3:EE3"/>
    <mergeCell ref="EF3:EU3"/>
    <mergeCell ref="GR4:HG4"/>
    <mergeCell ref="GB3:GQ3"/>
    <mergeCell ref="GR3:HG3"/>
    <mergeCell ref="DP4:EE4"/>
    <mergeCell ref="EF4:EU4"/>
    <mergeCell ref="EV3:FK3"/>
    <mergeCell ref="GB4:GQ4"/>
    <mergeCell ref="FL4:GA4"/>
    <mergeCell ref="FL3:GA3"/>
    <mergeCell ref="HH4:HW4"/>
    <mergeCell ref="EV4:FK4"/>
    <mergeCell ref="HH3:HW3"/>
    <mergeCell ref="GP1:GQ1"/>
    <mergeCell ref="HF1:HG1"/>
    <mergeCell ref="DL2:DO2"/>
    <mergeCell ref="EB2:EE2"/>
    <mergeCell ref="ER2:EU2"/>
    <mergeCell ref="FH2:FK2"/>
    <mergeCell ref="DN1:DO1"/>
    <mergeCell ref="ED1:EE1"/>
    <mergeCell ref="HV1:HW1"/>
    <mergeCell ref="D2:E2"/>
    <mergeCell ref="F2:G2"/>
    <mergeCell ref="T2:W2"/>
    <mergeCell ref="AJ2:AM2"/>
    <mergeCell ref="AZ2:BC2"/>
    <mergeCell ref="BP2:BS2"/>
    <mergeCell ref="CF2:CI2"/>
    <mergeCell ref="CH1:CI1"/>
    <mergeCell ref="BR1:BS1"/>
    <mergeCell ref="ET1:EU1"/>
    <mergeCell ref="FJ1:FK1"/>
    <mergeCell ref="FX2:GA2"/>
    <mergeCell ref="GN2:GQ2"/>
    <mergeCell ref="HD2:HG2"/>
    <mergeCell ref="FZ1:GA1"/>
    <mergeCell ref="F1:G1"/>
    <mergeCell ref="V1:W1"/>
    <mergeCell ref="AL1:AM1"/>
    <mergeCell ref="BB1:BC1"/>
    <mergeCell ref="CX1:CY1"/>
    <mergeCell ref="CV2:CY2"/>
    <mergeCell ref="A3:E3"/>
    <mergeCell ref="F3:G3"/>
    <mergeCell ref="H3:W3"/>
    <mergeCell ref="X3:AM3"/>
    <mergeCell ref="AN3:BC3"/>
    <mergeCell ref="BD3:BS3"/>
    <mergeCell ref="BT3:CI3"/>
    <mergeCell ref="CJ3:CY3"/>
    <mergeCell ref="A17:B17"/>
    <mergeCell ref="A4:E4"/>
    <mergeCell ref="F4:G4"/>
    <mergeCell ref="A7:E7"/>
    <mergeCell ref="D5:E5"/>
    <mergeCell ref="A6:E6"/>
    <mergeCell ref="A12:E12"/>
    <mergeCell ref="B11:D11"/>
  </mergeCells>
  <pageMargins left="0.39370078740157483" right="0.35433070866141736" top="0.31496062992125984" bottom="0.3149606299212598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77"/>
  <sheetViews>
    <sheetView topLeftCell="A11" workbookViewId="0">
      <selection activeCell="E11" sqref="E11"/>
    </sheetView>
  </sheetViews>
  <sheetFormatPr defaultColWidth="8.85546875" defaultRowHeight="12.75" x14ac:dyDescent="0.2"/>
  <cols>
    <col min="1" max="1" width="20.85546875" style="21" customWidth="1"/>
    <col min="2" max="2" width="18.140625" style="21" customWidth="1"/>
    <col min="3" max="3" width="18.85546875" style="21" customWidth="1"/>
    <col min="4" max="4" width="13.42578125" style="21" customWidth="1"/>
    <col min="5" max="5" width="25.140625" style="21" customWidth="1"/>
    <col min="6" max="7" width="8.85546875" style="21"/>
    <col min="8" max="9" width="0" style="21" hidden="1" customWidth="1"/>
    <col min="10" max="16384" width="8.85546875" style="21"/>
  </cols>
  <sheetData>
    <row r="1" spans="1:231" ht="20.25" hidden="1" customHeight="1" x14ac:dyDescent="0.2">
      <c r="E1" s="21" t="s">
        <v>0</v>
      </c>
      <c r="F1" s="41"/>
      <c r="G1" s="41"/>
      <c r="V1" s="41" t="s">
        <v>0</v>
      </c>
      <c r="W1" s="41"/>
      <c r="AL1" s="41" t="s">
        <v>0</v>
      </c>
      <c r="AM1" s="41"/>
      <c r="BB1" s="41" t="s">
        <v>0</v>
      </c>
      <c r="BC1" s="41"/>
      <c r="BR1" s="41" t="s">
        <v>0</v>
      </c>
      <c r="BS1" s="41"/>
      <c r="CH1" s="41" t="s">
        <v>0</v>
      </c>
      <c r="CI1" s="41"/>
      <c r="CX1" s="41" t="s">
        <v>0</v>
      </c>
      <c r="CY1" s="41"/>
      <c r="DN1" s="41" t="s">
        <v>0</v>
      </c>
      <c r="DO1" s="41"/>
      <c r="ED1" s="41" t="s">
        <v>0</v>
      </c>
      <c r="EE1" s="41"/>
      <c r="ET1" s="41" t="s">
        <v>0</v>
      </c>
      <c r="EU1" s="41"/>
      <c r="FJ1" s="41" t="s">
        <v>0</v>
      </c>
      <c r="FK1" s="41"/>
      <c r="FZ1" s="41" t="s">
        <v>0</v>
      </c>
      <c r="GA1" s="41"/>
      <c r="GP1" s="41" t="s">
        <v>0</v>
      </c>
      <c r="GQ1" s="41"/>
      <c r="HF1" s="41" t="s">
        <v>0</v>
      </c>
      <c r="HG1" s="41"/>
      <c r="HV1" s="41" t="s">
        <v>0</v>
      </c>
      <c r="HW1" s="41"/>
    </row>
    <row r="2" spans="1:231" hidden="1" x14ac:dyDescent="0.2">
      <c r="D2" s="41"/>
      <c r="E2" s="41"/>
      <c r="F2" s="41"/>
      <c r="G2" s="41"/>
      <c r="T2" s="41" t="s">
        <v>2</v>
      </c>
      <c r="U2" s="41"/>
      <c r="V2" s="41"/>
      <c r="W2" s="41"/>
      <c r="AJ2" s="41" t="s">
        <v>2</v>
      </c>
      <c r="AK2" s="41"/>
      <c r="AL2" s="41"/>
      <c r="AM2" s="41"/>
      <c r="AZ2" s="41" t="s">
        <v>2</v>
      </c>
      <c r="BA2" s="41"/>
      <c r="BB2" s="41"/>
      <c r="BC2" s="41"/>
      <c r="BP2" s="41" t="s">
        <v>2</v>
      </c>
      <c r="BQ2" s="41"/>
      <c r="BR2" s="41"/>
      <c r="BS2" s="41"/>
      <c r="CF2" s="41" t="s">
        <v>2</v>
      </c>
      <c r="CG2" s="41"/>
      <c r="CH2" s="41"/>
      <c r="CI2" s="41"/>
      <c r="CV2" s="41" t="s">
        <v>2</v>
      </c>
      <c r="CW2" s="41"/>
      <c r="CX2" s="41"/>
      <c r="CY2" s="41"/>
      <c r="DL2" s="41" t="s">
        <v>2</v>
      </c>
      <c r="DM2" s="41"/>
      <c r="DN2" s="41"/>
      <c r="DO2" s="41"/>
      <c r="EB2" s="41" t="s">
        <v>2</v>
      </c>
      <c r="EC2" s="41"/>
      <c r="ED2" s="41"/>
      <c r="EE2" s="41"/>
      <c r="ER2" s="41" t="s">
        <v>2</v>
      </c>
      <c r="ES2" s="41"/>
      <c r="ET2" s="41"/>
      <c r="EU2" s="41"/>
      <c r="FH2" s="41" t="s">
        <v>2</v>
      </c>
      <c r="FI2" s="41"/>
      <c r="FJ2" s="41"/>
      <c r="FK2" s="41"/>
      <c r="FX2" s="41" t="s">
        <v>2</v>
      </c>
      <c r="FY2" s="41"/>
      <c r="FZ2" s="41"/>
      <c r="GA2" s="41"/>
      <c r="GN2" s="41" t="s">
        <v>2</v>
      </c>
      <c r="GO2" s="41"/>
      <c r="GP2" s="41"/>
      <c r="GQ2" s="41"/>
      <c r="HD2" s="41" t="s">
        <v>2</v>
      </c>
      <c r="HE2" s="41"/>
      <c r="HF2" s="41"/>
      <c r="HG2" s="41"/>
      <c r="HT2" s="41" t="s">
        <v>2</v>
      </c>
      <c r="HU2" s="41"/>
      <c r="HV2" s="41"/>
      <c r="HW2" s="41"/>
    </row>
    <row r="3" spans="1:231" ht="24" hidden="1" customHeight="1" x14ac:dyDescent="0.2">
      <c r="A3" s="41" t="s">
        <v>3</v>
      </c>
      <c r="B3" s="41"/>
      <c r="C3" s="41"/>
      <c r="D3" s="41"/>
      <c r="E3" s="41"/>
      <c r="F3" s="41"/>
      <c r="G3" s="41"/>
      <c r="H3" s="41" t="s">
        <v>3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 t="s">
        <v>3</v>
      </c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 t="s">
        <v>3</v>
      </c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 t="s">
        <v>3</v>
      </c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 t="s">
        <v>3</v>
      </c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 t="s">
        <v>3</v>
      </c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 t="s">
        <v>3</v>
      </c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 t="s">
        <v>3</v>
      </c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 t="s">
        <v>3</v>
      </c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 t="s">
        <v>3</v>
      </c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 t="s">
        <v>3</v>
      </c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 t="s">
        <v>3</v>
      </c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 t="s">
        <v>3</v>
      </c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 t="s">
        <v>3</v>
      </c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</row>
    <row r="4" spans="1:231" hidden="1" x14ac:dyDescent="0.2">
      <c r="A4" s="41" t="s">
        <v>4</v>
      </c>
      <c r="B4" s="41"/>
      <c r="C4" s="41"/>
      <c r="D4" s="41"/>
      <c r="E4" s="41"/>
      <c r="F4" s="41"/>
      <c r="G4" s="41"/>
      <c r="H4" s="41" t="s">
        <v>5</v>
      </c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 t="s">
        <v>5</v>
      </c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 t="s">
        <v>5</v>
      </c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 t="s">
        <v>5</v>
      </c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 t="s">
        <v>5</v>
      </c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 t="s">
        <v>5</v>
      </c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 t="s">
        <v>5</v>
      </c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 t="s">
        <v>5</v>
      </c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 t="s">
        <v>5</v>
      </c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 t="s">
        <v>5</v>
      </c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 t="s">
        <v>5</v>
      </c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 t="s">
        <v>5</v>
      </c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 t="s">
        <v>5</v>
      </c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 t="s">
        <v>5</v>
      </c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</row>
    <row r="5" spans="1:231" hidden="1" x14ac:dyDescent="0.2">
      <c r="A5" s="22"/>
      <c r="B5" s="22"/>
      <c r="C5" s="22"/>
      <c r="D5" s="79" t="s">
        <v>0</v>
      </c>
      <c r="E5" s="79"/>
    </row>
    <row r="6" spans="1:231" hidden="1" x14ac:dyDescent="0.2">
      <c r="A6" s="77" t="s">
        <v>1</v>
      </c>
      <c r="B6" s="77"/>
      <c r="C6" s="77"/>
      <c r="D6" s="77"/>
      <c r="E6" s="77"/>
    </row>
    <row r="7" spans="1:231" hidden="1" x14ac:dyDescent="0.2">
      <c r="A7" s="77" t="s">
        <v>96</v>
      </c>
      <c r="B7" s="77"/>
      <c r="C7" s="77"/>
      <c r="D7" s="77"/>
      <c r="E7" s="77"/>
    </row>
    <row r="8" spans="1:231" hidden="1" x14ac:dyDescent="0.2">
      <c r="A8" s="22"/>
      <c r="B8" s="79" t="s">
        <v>95</v>
      </c>
      <c r="C8" s="79"/>
      <c r="D8" s="79"/>
      <c r="E8" s="79"/>
    </row>
    <row r="9" spans="1:231" hidden="1" x14ac:dyDescent="0.2"/>
    <row r="10" spans="1:231" hidden="1" x14ac:dyDescent="0.2"/>
    <row r="11" spans="1:231" ht="105" customHeight="1" x14ac:dyDescent="0.2">
      <c r="A11" s="18"/>
      <c r="B11" s="71" t="s">
        <v>111</v>
      </c>
      <c r="C11" s="71"/>
      <c r="D11" s="71"/>
      <c r="E11" s="23" t="s">
        <v>102</v>
      </c>
    </row>
    <row r="12" spans="1:231" ht="15.75" x14ac:dyDescent="0.2">
      <c r="A12" s="47"/>
      <c r="B12" s="47"/>
      <c r="C12" s="47"/>
      <c r="D12" s="47"/>
      <c r="E12" s="47"/>
    </row>
    <row r="13" spans="1:231" x14ac:dyDescent="0.2">
      <c r="A13" s="80"/>
      <c r="B13" s="80"/>
      <c r="C13" s="80"/>
      <c r="D13" s="80"/>
      <c r="E13" s="80"/>
    </row>
    <row r="14" spans="1:231" ht="20.25" customHeight="1" x14ac:dyDescent="0.3">
      <c r="A14" s="88" t="s">
        <v>6</v>
      </c>
      <c r="B14" s="88"/>
      <c r="C14" s="88"/>
      <c r="D14" s="88"/>
      <c r="E14" s="88"/>
    </row>
    <row r="15" spans="1:231" ht="21" customHeight="1" x14ac:dyDescent="0.3">
      <c r="A15" s="50" t="s">
        <v>152</v>
      </c>
      <c r="B15" s="50"/>
      <c r="C15" s="50"/>
      <c r="D15" s="50"/>
      <c r="E15" s="50"/>
    </row>
    <row r="16" spans="1:231" ht="14.25" customHeight="1" x14ac:dyDescent="0.2">
      <c r="A16" s="41"/>
      <c r="B16" s="41"/>
      <c r="C16" s="41"/>
      <c r="D16" s="41"/>
      <c r="E16" s="41"/>
    </row>
    <row r="17" spans="1:9" ht="47.25" customHeight="1" x14ac:dyDescent="0.2">
      <c r="A17" s="66" t="s">
        <v>7</v>
      </c>
      <c r="B17" s="66"/>
      <c r="C17" s="24" t="s">
        <v>9</v>
      </c>
      <c r="D17" s="24" t="s">
        <v>93</v>
      </c>
      <c r="E17" s="24" t="s">
        <v>56</v>
      </c>
      <c r="G17" s="4"/>
    </row>
    <row r="18" spans="1:9" ht="19.5" customHeight="1" x14ac:dyDescent="0.2">
      <c r="A18" s="69" t="s">
        <v>114</v>
      </c>
      <c r="B18" s="70"/>
      <c r="C18" s="16">
        <v>207.41</v>
      </c>
      <c r="D18" s="11">
        <f t="shared" ref="D18:D22" si="0">C18*0.2</f>
        <v>41.481999999999999</v>
      </c>
      <c r="E18" s="17">
        <f t="shared" ref="E18:E22" si="1">C18+D18</f>
        <v>248.892</v>
      </c>
      <c r="G18" s="1"/>
      <c r="H18" s="1"/>
    </row>
    <row r="19" spans="1:9" ht="19.5" customHeight="1" x14ac:dyDescent="0.2">
      <c r="A19" s="69" t="s">
        <v>115</v>
      </c>
      <c r="B19" s="70"/>
      <c r="C19" s="16">
        <v>83.33</v>
      </c>
      <c r="D19" s="11">
        <f t="shared" si="0"/>
        <v>16.666</v>
      </c>
      <c r="E19" s="17">
        <f t="shared" si="1"/>
        <v>99.995999999999995</v>
      </c>
      <c r="G19" s="1"/>
      <c r="H19" s="1"/>
    </row>
    <row r="20" spans="1:9" ht="19.5" customHeight="1" x14ac:dyDescent="0.2">
      <c r="A20" s="69" t="s">
        <v>116</v>
      </c>
      <c r="B20" s="70"/>
      <c r="C20" s="16">
        <v>113.14</v>
      </c>
      <c r="D20" s="11">
        <f t="shared" si="0"/>
        <v>22.628</v>
      </c>
      <c r="E20" s="17">
        <f t="shared" si="1"/>
        <v>135.768</v>
      </c>
      <c r="G20" s="1"/>
      <c r="H20" s="1"/>
    </row>
    <row r="21" spans="1:9" ht="19.5" customHeight="1" x14ac:dyDescent="0.2">
      <c r="A21" s="69" t="s">
        <v>117</v>
      </c>
      <c r="B21" s="70"/>
      <c r="C21" s="16">
        <v>17.98</v>
      </c>
      <c r="D21" s="11">
        <f t="shared" si="0"/>
        <v>3.5960000000000001</v>
      </c>
      <c r="E21" s="17">
        <f t="shared" si="1"/>
        <v>21.576000000000001</v>
      </c>
      <c r="G21" s="1"/>
      <c r="H21" s="1"/>
    </row>
    <row r="22" spans="1:9" ht="32.25" customHeight="1" x14ac:dyDescent="0.2">
      <c r="A22" s="69" t="s">
        <v>118</v>
      </c>
      <c r="B22" s="70"/>
      <c r="C22" s="16">
        <v>12.31</v>
      </c>
      <c r="D22" s="11">
        <f t="shared" si="0"/>
        <v>2.4620000000000002</v>
      </c>
      <c r="E22" s="17">
        <f t="shared" si="1"/>
        <v>14.772</v>
      </c>
      <c r="G22" s="1"/>
      <c r="H22" s="1"/>
    </row>
    <row r="23" spans="1:9" ht="32.25" customHeight="1" x14ac:dyDescent="0.2">
      <c r="A23" s="69" t="s">
        <v>119</v>
      </c>
      <c r="B23" s="70"/>
      <c r="C23" s="16">
        <v>9.9499999999999993</v>
      </c>
      <c r="D23" s="11">
        <f t="shared" ref="D23:D29" si="2">C23*0.2</f>
        <v>1.99</v>
      </c>
      <c r="E23" s="17">
        <f t="shared" ref="E23:E29" si="3">C23+D23</f>
        <v>11.94</v>
      </c>
      <c r="G23" s="1"/>
      <c r="H23" s="1">
        <v>5705.0796</v>
      </c>
      <c r="I23" s="21">
        <v>5700</v>
      </c>
    </row>
    <row r="24" spans="1:9" ht="19.5" customHeight="1" x14ac:dyDescent="0.2">
      <c r="A24" s="69" t="s">
        <v>120</v>
      </c>
      <c r="B24" s="70"/>
      <c r="C24" s="16">
        <v>29.35</v>
      </c>
      <c r="D24" s="11">
        <f t="shared" si="2"/>
        <v>5.870000000000001</v>
      </c>
      <c r="E24" s="17">
        <f t="shared" si="3"/>
        <v>35.22</v>
      </c>
      <c r="G24" s="1"/>
      <c r="H24" s="1">
        <v>10627.122000000001</v>
      </c>
      <c r="I24" s="21">
        <v>10600</v>
      </c>
    </row>
    <row r="25" spans="1:9" ht="19.5" customHeight="1" x14ac:dyDescent="0.2">
      <c r="A25" s="69" t="s">
        <v>151</v>
      </c>
      <c r="B25" s="70"/>
      <c r="C25" s="16">
        <v>68.819999999999993</v>
      </c>
      <c r="D25" s="11">
        <f t="shared" si="2"/>
        <v>13.763999999999999</v>
      </c>
      <c r="E25" s="17">
        <f t="shared" si="3"/>
        <v>82.583999999999989</v>
      </c>
      <c r="G25" s="1"/>
      <c r="H25" s="1">
        <v>16779.655200000001</v>
      </c>
      <c r="I25" s="21">
        <v>16750</v>
      </c>
    </row>
    <row r="26" spans="1:9" ht="19.5" customHeight="1" x14ac:dyDescent="0.2">
      <c r="A26" s="69" t="s">
        <v>121</v>
      </c>
      <c r="B26" s="70"/>
      <c r="C26" s="16">
        <v>92.39</v>
      </c>
      <c r="D26" s="11">
        <f t="shared" si="2"/>
        <v>18.478000000000002</v>
      </c>
      <c r="E26" s="17">
        <f t="shared" si="3"/>
        <v>110.86799999999999</v>
      </c>
      <c r="G26" s="1"/>
      <c r="H26" s="1">
        <v>9396.604800000001</v>
      </c>
    </row>
    <row r="27" spans="1:9" ht="19.5" customHeight="1" x14ac:dyDescent="0.2">
      <c r="A27" s="69" t="s">
        <v>122</v>
      </c>
      <c r="B27" s="70"/>
      <c r="C27" s="16">
        <v>172.51</v>
      </c>
      <c r="D27" s="11">
        <f t="shared" si="2"/>
        <v>34.502000000000002</v>
      </c>
      <c r="E27" s="17">
        <f t="shared" si="3"/>
        <v>207.012</v>
      </c>
      <c r="G27" s="1"/>
      <c r="H27" s="1">
        <v>17003.395200000003</v>
      </c>
    </row>
    <row r="28" spans="1:9" ht="19.5" customHeight="1" x14ac:dyDescent="0.2">
      <c r="A28" s="69" t="s">
        <v>123</v>
      </c>
      <c r="B28" s="70"/>
      <c r="C28" s="16">
        <v>85.79</v>
      </c>
      <c r="D28" s="11">
        <f t="shared" si="2"/>
        <v>17.158000000000001</v>
      </c>
      <c r="E28" s="17">
        <f t="shared" si="3"/>
        <v>102.94800000000001</v>
      </c>
      <c r="G28" s="1"/>
      <c r="H28" s="1">
        <v>27406.7772</v>
      </c>
      <c r="I28" s="21">
        <v>27400</v>
      </c>
    </row>
    <row r="29" spans="1:9" ht="19.5" customHeight="1" x14ac:dyDescent="0.2">
      <c r="A29" s="69" t="s">
        <v>124</v>
      </c>
      <c r="B29" s="70"/>
      <c r="C29" s="16">
        <v>34.880000000000003</v>
      </c>
      <c r="D29" s="11">
        <f t="shared" si="2"/>
        <v>6.9760000000000009</v>
      </c>
      <c r="E29" s="17">
        <f t="shared" si="3"/>
        <v>41.856000000000002</v>
      </c>
      <c r="G29" s="1"/>
      <c r="H29" s="1">
        <v>35796.604800000001</v>
      </c>
      <c r="I29" s="21">
        <v>35800</v>
      </c>
    </row>
    <row r="30" spans="1:9" ht="19.5" customHeight="1" x14ac:dyDescent="0.2">
      <c r="A30" s="89"/>
      <c r="B30" s="89"/>
      <c r="C30" s="89"/>
      <c r="D30" s="89"/>
      <c r="E30" s="89"/>
      <c r="G30" s="1"/>
      <c r="H30" s="1"/>
    </row>
    <row r="31" spans="1:9" ht="15.75" customHeight="1" x14ac:dyDescent="0.2">
      <c r="A31" s="68"/>
      <c r="B31" s="68"/>
      <c r="C31" s="68"/>
      <c r="D31" s="68"/>
      <c r="E31" s="68"/>
    </row>
    <row r="32" spans="1:9" ht="17.25" customHeight="1" x14ac:dyDescent="0.25">
      <c r="A32" s="25"/>
      <c r="B32" s="25"/>
      <c r="C32" s="65"/>
      <c r="D32" s="65"/>
      <c r="E32" s="65"/>
    </row>
    <row r="33" spans="1:5" ht="17.100000000000001" customHeight="1" x14ac:dyDescent="0.25">
      <c r="A33" s="25"/>
      <c r="B33" s="25"/>
      <c r="C33" s="25"/>
      <c r="D33" s="25"/>
      <c r="E33" s="25"/>
    </row>
    <row r="34" spans="1:5" ht="17.100000000000001" customHeight="1" x14ac:dyDescent="0.25">
      <c r="A34" s="25"/>
      <c r="B34" s="25"/>
      <c r="C34" s="25"/>
      <c r="D34" s="25"/>
      <c r="E34" s="25"/>
    </row>
    <row r="35" spans="1:5" ht="17.100000000000001" customHeight="1" x14ac:dyDescent="0.25">
      <c r="A35" s="25"/>
      <c r="B35" s="25"/>
      <c r="C35" s="25"/>
      <c r="D35" s="25"/>
      <c r="E35" s="25"/>
    </row>
    <row r="36" spans="1:5" ht="17.100000000000001" customHeight="1" x14ac:dyDescent="0.25">
      <c r="A36" s="25"/>
      <c r="B36" s="25"/>
      <c r="C36" s="25"/>
      <c r="D36" s="25"/>
      <c r="E36" s="25"/>
    </row>
    <row r="37" spans="1:5" ht="17.100000000000001" customHeight="1" x14ac:dyDescent="0.25">
      <c r="A37" s="25"/>
      <c r="B37" s="25"/>
      <c r="C37" s="25"/>
      <c r="D37" s="25"/>
      <c r="E37" s="25"/>
    </row>
    <row r="38" spans="1:5" ht="17.100000000000001" customHeight="1" x14ac:dyDescent="0.25">
      <c r="A38" s="25"/>
      <c r="B38" s="25"/>
      <c r="C38" s="25"/>
      <c r="D38" s="25"/>
      <c r="E38" s="25"/>
    </row>
    <row r="39" spans="1:5" ht="17.100000000000001" customHeight="1" x14ac:dyDescent="0.25">
      <c r="A39" s="25"/>
      <c r="B39" s="25"/>
      <c r="C39" s="25"/>
      <c r="D39" s="25"/>
      <c r="E39" s="25"/>
    </row>
    <row r="40" spans="1:5" ht="17.100000000000001" customHeight="1" x14ac:dyDescent="0.25">
      <c r="A40" s="25"/>
      <c r="B40" s="25"/>
      <c r="C40" s="25"/>
      <c r="D40" s="25"/>
      <c r="E40" s="25"/>
    </row>
    <row r="41" spans="1:5" ht="17.100000000000001" customHeight="1" x14ac:dyDescent="0.25">
      <c r="A41" s="25"/>
      <c r="B41" s="25"/>
      <c r="C41" s="25"/>
      <c r="D41" s="25"/>
      <c r="E41" s="25"/>
    </row>
    <row r="42" spans="1:5" ht="17.100000000000001" customHeight="1" x14ac:dyDescent="0.25">
      <c r="A42" s="25"/>
      <c r="B42" s="25"/>
      <c r="C42" s="25"/>
      <c r="D42" s="25"/>
      <c r="E42" s="25"/>
    </row>
    <row r="43" spans="1:5" ht="17.100000000000001" customHeight="1" x14ac:dyDescent="0.25">
      <c r="A43" s="25"/>
      <c r="B43" s="25"/>
      <c r="C43" s="25"/>
      <c r="D43" s="25"/>
      <c r="E43" s="25"/>
    </row>
    <row r="44" spans="1:5" ht="17.100000000000001" customHeight="1" x14ac:dyDescent="0.25">
      <c r="A44" s="25"/>
      <c r="B44" s="25"/>
      <c r="C44" s="25"/>
      <c r="D44" s="25"/>
      <c r="E44" s="25"/>
    </row>
    <row r="45" spans="1:5" ht="17.100000000000001" customHeight="1" x14ac:dyDescent="0.25">
      <c r="A45" s="25"/>
      <c r="B45" s="25"/>
      <c r="C45" s="25"/>
      <c r="D45" s="25"/>
      <c r="E45" s="25"/>
    </row>
    <row r="46" spans="1:5" ht="17.100000000000001" customHeight="1" x14ac:dyDescent="0.25">
      <c r="A46" s="25"/>
      <c r="B46" s="25"/>
      <c r="C46" s="25"/>
      <c r="D46" s="25"/>
      <c r="E46" s="25"/>
    </row>
    <row r="47" spans="1:5" ht="17.100000000000001" customHeight="1" x14ac:dyDescent="0.2"/>
    <row r="48" spans="1:5" ht="20.25" customHeight="1" x14ac:dyDescent="0.2"/>
    <row r="49" ht="17.100000000000001" customHeight="1" x14ac:dyDescent="0.2"/>
    <row r="50" ht="17.100000000000001" customHeight="1" x14ac:dyDescent="0.2"/>
    <row r="51" ht="17.100000000000001" customHeight="1" x14ac:dyDescent="0.2"/>
    <row r="52" ht="17.100000000000001" customHeight="1" x14ac:dyDescent="0.2"/>
    <row r="53" ht="17.100000000000001" customHeight="1" x14ac:dyDescent="0.2"/>
    <row r="54" ht="17.100000000000001" customHeight="1" x14ac:dyDescent="0.2"/>
    <row r="55" ht="17.100000000000001" customHeight="1" x14ac:dyDescent="0.2"/>
    <row r="56" ht="17.100000000000001" customHeight="1" x14ac:dyDescent="0.2"/>
    <row r="57" ht="17.100000000000001" customHeight="1" x14ac:dyDescent="0.2"/>
    <row r="58" ht="17.100000000000001" customHeight="1" x14ac:dyDescent="0.2"/>
    <row r="59" ht="17.100000000000001" customHeight="1" x14ac:dyDescent="0.2"/>
    <row r="60" ht="17.100000000000001" customHeight="1" x14ac:dyDescent="0.2"/>
    <row r="61" ht="17.100000000000001" customHeight="1" x14ac:dyDescent="0.2"/>
    <row r="62" ht="17.100000000000001" customHeight="1" x14ac:dyDescent="0.2"/>
    <row r="63" ht="17.100000000000001" customHeight="1" x14ac:dyDescent="0.2"/>
    <row r="64" ht="17.100000000000001" customHeight="1" x14ac:dyDescent="0.2"/>
    <row r="65" ht="17.100000000000001" customHeight="1" x14ac:dyDescent="0.2"/>
    <row r="66" ht="31.5" customHeight="1" x14ac:dyDescent="0.2"/>
    <row r="67" ht="17.100000000000001" customHeight="1" x14ac:dyDescent="0.2"/>
    <row r="68" ht="17.100000000000001" customHeight="1" x14ac:dyDescent="0.2"/>
    <row r="69" ht="17.100000000000001" customHeight="1" x14ac:dyDescent="0.2"/>
    <row r="70" ht="17.100000000000001" customHeight="1" x14ac:dyDescent="0.2"/>
    <row r="71" ht="17.100000000000001" customHeight="1" x14ac:dyDescent="0.2"/>
    <row r="72" ht="17.100000000000001" customHeight="1" x14ac:dyDescent="0.2"/>
    <row r="73" ht="17.100000000000001" customHeight="1" x14ac:dyDescent="0.2"/>
    <row r="74" ht="17.100000000000001" customHeight="1" x14ac:dyDescent="0.2"/>
    <row r="75" ht="17.100000000000001" customHeight="1" x14ac:dyDescent="0.2"/>
    <row r="76" ht="17.100000000000001" customHeight="1" x14ac:dyDescent="0.2"/>
    <row r="77" ht="17.100000000000001" customHeight="1" x14ac:dyDescent="0.2"/>
  </sheetData>
  <sheetProtection selectLockedCells="1" selectUnlockedCells="1"/>
  <mergeCells count="89">
    <mergeCell ref="CH1:CI1"/>
    <mergeCell ref="F1:G1"/>
    <mergeCell ref="V1:W1"/>
    <mergeCell ref="AL1:AM1"/>
    <mergeCell ref="BB1:BC1"/>
    <mergeCell ref="BR1:BS1"/>
    <mergeCell ref="GP1:GQ1"/>
    <mergeCell ref="HF1:HG1"/>
    <mergeCell ref="HV1:HW1"/>
    <mergeCell ref="D2:E2"/>
    <mergeCell ref="F2:G2"/>
    <mergeCell ref="T2:W2"/>
    <mergeCell ref="AJ2:AM2"/>
    <mergeCell ref="AZ2:BC2"/>
    <mergeCell ref="BP2:BS2"/>
    <mergeCell ref="CF2:CI2"/>
    <mergeCell ref="CX1:CY1"/>
    <mergeCell ref="DN1:DO1"/>
    <mergeCell ref="ED1:EE1"/>
    <mergeCell ref="ET1:EU1"/>
    <mergeCell ref="FJ1:FK1"/>
    <mergeCell ref="FZ1:GA1"/>
    <mergeCell ref="GN2:GQ2"/>
    <mergeCell ref="HD2:HG2"/>
    <mergeCell ref="HT2:HW2"/>
    <mergeCell ref="A3:E3"/>
    <mergeCell ref="F3:G3"/>
    <mergeCell ref="H3:W3"/>
    <mergeCell ref="X3:AM3"/>
    <mergeCell ref="AN3:BC3"/>
    <mergeCell ref="BD3:BS3"/>
    <mergeCell ref="BT3:CI3"/>
    <mergeCell ref="CV2:CY2"/>
    <mergeCell ref="DL2:DO2"/>
    <mergeCell ref="EB2:EE2"/>
    <mergeCell ref="ER2:EU2"/>
    <mergeCell ref="FH2:FK2"/>
    <mergeCell ref="FX2:GA2"/>
    <mergeCell ref="HH3:HW3"/>
    <mergeCell ref="A4:E4"/>
    <mergeCell ref="F4:G4"/>
    <mergeCell ref="H4:W4"/>
    <mergeCell ref="X4:AM4"/>
    <mergeCell ref="AN4:BC4"/>
    <mergeCell ref="BD4:BS4"/>
    <mergeCell ref="BT4:CI4"/>
    <mergeCell ref="CJ3:CY3"/>
    <mergeCell ref="CZ3:DO3"/>
    <mergeCell ref="DP3:EE3"/>
    <mergeCell ref="EF3:EU3"/>
    <mergeCell ref="EV3:FK3"/>
    <mergeCell ref="FL3:GA3"/>
    <mergeCell ref="HH4:HW4"/>
    <mergeCell ref="B8:E8"/>
    <mergeCell ref="B11:D11"/>
    <mergeCell ref="A12:E12"/>
    <mergeCell ref="GB3:GQ3"/>
    <mergeCell ref="GR3:HG3"/>
    <mergeCell ref="A7:E7"/>
    <mergeCell ref="CJ4:CY4"/>
    <mergeCell ref="CZ4:DO4"/>
    <mergeCell ref="DP4:EE4"/>
    <mergeCell ref="EF4:EU4"/>
    <mergeCell ref="GB4:GQ4"/>
    <mergeCell ref="GR4:HG4"/>
    <mergeCell ref="D5:E5"/>
    <mergeCell ref="A6:E6"/>
    <mergeCell ref="EV4:FK4"/>
    <mergeCell ref="FL4:GA4"/>
    <mergeCell ref="A13:E13"/>
    <mergeCell ref="A14:E14"/>
    <mergeCell ref="A26:B26"/>
    <mergeCell ref="A16:E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5:E15"/>
    <mergeCell ref="A30:E30"/>
    <mergeCell ref="A31:E31"/>
    <mergeCell ref="C32:E32"/>
    <mergeCell ref="A27:B27"/>
    <mergeCell ref="A28:B28"/>
    <mergeCell ref="A29:B29"/>
  </mergeCells>
  <pageMargins left="0.39370078740157483" right="0.35433070866141736" top="0.31496062992125984" bottom="0.3149606299212598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Прайс-лист (деревья,кустарники)</vt:lpstr>
      <vt:lpstr>Прайс-лист (крупномер)</vt:lpstr>
      <vt:lpstr>Прайс-лист (ели)</vt:lpstr>
      <vt:lpstr>Прайс-лист (рассада)</vt:lpstr>
      <vt:lpstr>'Прайс-лист (деревья,кустарники)'!Заголовки_для_печати</vt:lpstr>
      <vt:lpstr>'Прайс-лист (рассада)'!Заголовки_для_печати</vt:lpstr>
      <vt:lpstr>'Прайс-лист (деревья,кустарники)'!Область_печати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МП г.о. Самара "Спецремстройзеленхоз"</dc:creator>
  <cp:lastModifiedBy>Кудряшов Максим Петрович</cp:lastModifiedBy>
  <cp:lastPrinted>2020-09-14T10:07:24Z</cp:lastPrinted>
  <dcterms:created xsi:type="dcterms:W3CDTF">2011-08-29T05:41:10Z</dcterms:created>
  <dcterms:modified xsi:type="dcterms:W3CDTF">2025-03-31T14:55:58Z</dcterms:modified>
</cp:coreProperties>
</file>